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rc9\Desktop\Marc\CREAF\Snake tracking\"/>
    </mc:Choice>
  </mc:AlternateContent>
  <xr:revisionPtr revIDLastSave="0" documentId="13_ncr:1_{033E38D0-3FBB-4F79-A583-363FA0D86DC4}" xr6:coauthVersionLast="47" xr6:coauthVersionMax="47" xr10:uidLastSave="{00000000-0000-0000-0000-000000000000}"/>
  <bookViews>
    <workbookView xWindow="-108" yWindow="-108" windowWidth="23256" windowHeight="12456" xr2:uid="{01147B77-2702-4854-93BF-07D9F62605BE}"/>
  </bookViews>
  <sheets>
    <sheet name="Snakes" sheetId="1" r:id="rId1"/>
    <sheet name="Read_me" sheetId="2" r:id="rId2"/>
  </sheets>
  <definedNames>
    <definedName name="_xlnm._FilterDatabase" localSheetId="0" hidden="1">Snakes!$A$1:$AX$131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72" i="1" l="1"/>
  <c r="AN72" i="1" s="1"/>
  <c r="AJ72" i="1"/>
  <c r="AM46" i="1" l="1"/>
  <c r="AN46" i="1" s="1"/>
  <c r="AJ46" i="1"/>
  <c r="AM36" i="1" l="1"/>
  <c r="AN36" i="1" s="1"/>
  <c r="AJ36" i="1"/>
  <c r="AM35" i="1"/>
  <c r="AN35" i="1" s="1"/>
  <c r="AJ35" i="1"/>
  <c r="AM34" i="1"/>
  <c r="AN34" i="1" s="1"/>
  <c r="AJ34" i="1"/>
  <c r="AM14" i="1" l="1"/>
  <c r="AN14" i="1" s="1"/>
  <c r="AJ14" i="1"/>
  <c r="AM3" i="1"/>
  <c r="AN3" i="1" s="1"/>
  <c r="AJ3" i="1"/>
  <c r="AM30" i="1" l="1"/>
  <c r="AN30" i="1" s="1"/>
  <c r="AJ30" i="1"/>
  <c r="AM38" i="1"/>
  <c r="AN38" i="1" s="1"/>
  <c r="AJ38" i="1"/>
  <c r="AM26" i="1"/>
  <c r="AN26" i="1" s="1"/>
  <c r="AJ26" i="1"/>
  <c r="AM22" i="1"/>
  <c r="AN22" i="1" s="1"/>
  <c r="AJ22" i="1"/>
  <c r="AM24" i="1"/>
  <c r="AN24" i="1" s="1"/>
  <c r="AJ24" i="1"/>
  <c r="AM23" i="1"/>
  <c r="AN23" i="1" s="1"/>
  <c r="AJ23" i="1"/>
  <c r="AM33" i="1"/>
  <c r="AN33" i="1" s="1"/>
  <c r="AJ33" i="1"/>
  <c r="AM20" i="1"/>
  <c r="AN20" i="1" s="1"/>
  <c r="AJ20" i="1"/>
  <c r="AM37" i="1"/>
  <c r="AN37" i="1" s="1"/>
  <c r="AJ37" i="1"/>
  <c r="AM29" i="1"/>
  <c r="AN29" i="1" s="1"/>
  <c r="AJ29" i="1"/>
  <c r="AM28" i="1"/>
  <c r="AN28" i="1" s="1"/>
  <c r="AJ28" i="1"/>
  <c r="AM21" i="1"/>
  <c r="AN21" i="1" s="1"/>
  <c r="AJ21" i="1"/>
  <c r="AM39" i="1"/>
  <c r="AN39" i="1" s="1"/>
  <c r="AJ39" i="1"/>
  <c r="AM31" i="1"/>
  <c r="AN31" i="1" s="1"/>
  <c r="AJ31" i="1"/>
  <c r="AM40" i="1"/>
  <c r="AN40" i="1" s="1"/>
  <c r="AJ40" i="1"/>
  <c r="AM27" i="1"/>
  <c r="AN27" i="1" s="1"/>
  <c r="AJ27" i="1"/>
  <c r="AM32" i="1"/>
  <c r="AN32" i="1" s="1"/>
  <c r="AJ32" i="1"/>
  <c r="AM70" i="1"/>
  <c r="AN70" i="1" s="1"/>
  <c r="AJ70" i="1"/>
  <c r="AM7" i="1"/>
  <c r="AN7" i="1" s="1"/>
  <c r="AJ7" i="1"/>
  <c r="AM12" i="1"/>
  <c r="AN12" i="1" s="1"/>
  <c r="AJ12" i="1"/>
  <c r="AM6" i="1"/>
  <c r="AN6" i="1" s="1"/>
  <c r="AJ6" i="1"/>
  <c r="AJ9" i="1"/>
  <c r="AM9" i="1"/>
  <c r="AN9" i="1" s="1"/>
  <c r="AM15" i="1"/>
  <c r="AN15" i="1" s="1"/>
  <c r="AJ15" i="1"/>
  <c r="AM10" i="1"/>
  <c r="AN10" i="1" s="1"/>
  <c r="AJ10" i="1"/>
  <c r="AM5" i="1"/>
  <c r="AN5" i="1" s="1"/>
  <c r="AJ5" i="1"/>
  <c r="AM19" i="1"/>
  <c r="AN19" i="1" s="1"/>
  <c r="AJ19" i="1"/>
  <c r="AM11" i="1"/>
  <c r="AN11" i="1" s="1"/>
  <c r="AJ11" i="1"/>
  <c r="AM13" i="1"/>
  <c r="AN13" i="1" s="1"/>
  <c r="AJ13" i="1"/>
  <c r="AM8" i="1"/>
  <c r="AN8" i="1" s="1"/>
  <c r="AJ8" i="1"/>
  <c r="AM16" i="1"/>
  <c r="AN16" i="1" s="1"/>
  <c r="AJ16" i="1"/>
  <c r="AM18" i="1"/>
  <c r="AN18" i="1" s="1"/>
  <c r="AJ18" i="1"/>
  <c r="AM17" i="1"/>
  <c r="AN17" i="1" s="1"/>
  <c r="AJ17" i="1"/>
  <c r="AM2" i="1"/>
  <c r="AN2" i="1" s="1"/>
  <c r="AJ2" i="1"/>
  <c r="AN128" i="1"/>
  <c r="AM128" i="1"/>
  <c r="AJ128" i="1"/>
  <c r="AN124" i="1"/>
  <c r="AM124" i="1"/>
  <c r="AJ124" i="1"/>
  <c r="AN117" i="1"/>
  <c r="AM117" i="1"/>
  <c r="AJ117" i="1"/>
  <c r="AN115" i="1"/>
  <c r="AM115" i="1"/>
  <c r="AJ115" i="1"/>
  <c r="AN114" i="1"/>
  <c r="AM114" i="1"/>
  <c r="AJ114" i="1"/>
  <c r="AN112" i="1"/>
  <c r="AM112" i="1"/>
  <c r="AJ112" i="1"/>
  <c r="AN111" i="1"/>
  <c r="AM111" i="1"/>
  <c r="AJ111" i="1"/>
  <c r="AM91" i="1"/>
  <c r="AN91" i="1" s="1"/>
  <c r="AJ91" i="1"/>
  <c r="AM90" i="1"/>
  <c r="AN90" i="1" s="1"/>
  <c r="AJ90" i="1"/>
  <c r="AN89" i="1"/>
  <c r="AM89" i="1"/>
  <c r="AJ89" i="1"/>
  <c r="AM88" i="1"/>
  <c r="AN88" i="1" s="1"/>
  <c r="AJ88" i="1"/>
  <c r="AM56" i="1"/>
  <c r="AN56" i="1" s="1"/>
  <c r="AJ56" i="1"/>
  <c r="AM71" i="1"/>
  <c r="AN71" i="1" s="1"/>
  <c r="AJ71" i="1"/>
  <c r="AN131" i="1"/>
  <c r="AM131" i="1"/>
  <c r="AJ131" i="1"/>
  <c r="AN109" i="1"/>
  <c r="AM109" i="1"/>
  <c r="AJ109" i="1"/>
  <c r="AN108" i="1"/>
  <c r="AM108" i="1"/>
  <c r="AJ108" i="1"/>
  <c r="AN127" i="1"/>
  <c r="AM127" i="1"/>
  <c r="AJ127" i="1"/>
  <c r="AN121" i="1"/>
  <c r="AM121" i="1"/>
  <c r="AJ121" i="1"/>
  <c r="AN118" i="1"/>
  <c r="AM118" i="1"/>
  <c r="AJ118" i="1"/>
  <c r="AN113" i="1"/>
  <c r="AM113" i="1"/>
  <c r="AJ113" i="1"/>
  <c r="AM69" i="1"/>
  <c r="AN69" i="1" s="1"/>
  <c r="AJ69" i="1"/>
  <c r="AM67" i="1"/>
  <c r="AN67" i="1" s="1"/>
  <c r="AJ67" i="1"/>
  <c r="AM66" i="1"/>
  <c r="AN66" i="1" s="1"/>
  <c r="AJ66" i="1"/>
  <c r="AM68" i="1"/>
  <c r="AN68" i="1" s="1"/>
  <c r="AJ68" i="1"/>
  <c r="AM83" i="1"/>
  <c r="AN83" i="1" s="1"/>
  <c r="AJ83" i="1"/>
  <c r="AM73" i="1"/>
  <c r="AN73" i="1" s="1"/>
  <c r="AJ73" i="1"/>
  <c r="AM63" i="1"/>
  <c r="AN63" i="1" s="1"/>
  <c r="AJ63" i="1"/>
  <c r="AM85" i="1"/>
  <c r="AN85" i="1" s="1"/>
  <c r="AJ85" i="1"/>
  <c r="AM41" i="1"/>
  <c r="AN41" i="1" s="1"/>
  <c r="AJ41" i="1"/>
  <c r="AM87" i="1"/>
  <c r="AN87" i="1" s="1"/>
  <c r="AJ87" i="1"/>
  <c r="AM77" i="1"/>
  <c r="AN77" i="1" s="1"/>
  <c r="AJ77" i="1"/>
  <c r="AM45" i="1"/>
  <c r="AN45" i="1" s="1"/>
  <c r="AJ45" i="1"/>
  <c r="AM61" i="1"/>
  <c r="AN61" i="1" s="1"/>
  <c r="AJ61" i="1"/>
  <c r="AM78" i="1"/>
  <c r="AN78" i="1" s="1"/>
  <c r="AJ78" i="1"/>
  <c r="V88" i="1"/>
  <c r="X88" i="1"/>
  <c r="Y88" i="1"/>
  <c r="Z88" i="1" s="1"/>
  <c r="AC88" i="1"/>
  <c r="AD88" i="1" s="1"/>
  <c r="AM64" i="1"/>
  <c r="AN64" i="1" s="1"/>
  <c r="AJ64" i="1"/>
  <c r="AM55" i="1"/>
  <c r="AN55" i="1" s="1"/>
  <c r="AJ55" i="1"/>
  <c r="AM44" i="1"/>
  <c r="AN44" i="1" s="1"/>
  <c r="AJ44" i="1"/>
  <c r="AM50" i="1"/>
  <c r="AN50" i="1" s="1"/>
  <c r="AJ50" i="1"/>
  <c r="AM57" i="1"/>
  <c r="AN57" i="1" s="1"/>
  <c r="AJ57" i="1"/>
  <c r="AM49" i="1"/>
  <c r="AN49" i="1" s="1"/>
  <c r="AJ49" i="1"/>
  <c r="AM80" i="1"/>
  <c r="AN80" i="1" s="1"/>
  <c r="AJ80" i="1"/>
  <c r="AM75" i="1"/>
  <c r="AN75" i="1" s="1"/>
  <c r="AJ75" i="1"/>
  <c r="AJ52" i="1"/>
  <c r="AM52" i="1"/>
  <c r="AN52" i="1" s="1"/>
  <c r="AM47" i="1"/>
  <c r="AN47" i="1" s="1"/>
  <c r="AJ47" i="1"/>
  <c r="AM84" i="1"/>
  <c r="AN84" i="1" s="1"/>
  <c r="AJ84" i="1"/>
  <c r="AM62" i="1"/>
  <c r="AN62" i="1" s="1"/>
  <c r="AJ62" i="1"/>
  <c r="AM53" i="1"/>
  <c r="AN53" i="1" s="1"/>
  <c r="AJ53" i="1"/>
  <c r="AM86" i="1"/>
  <c r="AN86" i="1" s="1"/>
  <c r="AJ86" i="1"/>
  <c r="AM58" i="1"/>
  <c r="AN58" i="1" s="1"/>
  <c r="AJ58" i="1"/>
  <c r="AM59" i="1"/>
  <c r="AN59" i="1" s="1"/>
  <c r="AJ59" i="1"/>
  <c r="AM82" i="1"/>
  <c r="AN82" i="1" s="1"/>
  <c r="AJ82" i="1"/>
  <c r="AM48" i="1"/>
  <c r="AN48" i="1" s="1"/>
  <c r="AJ48" i="1"/>
  <c r="AM60" i="1"/>
  <c r="AN60" i="1" s="1"/>
  <c r="AJ60" i="1"/>
  <c r="AM76" i="1"/>
  <c r="AN76" i="1" s="1"/>
  <c r="AJ76" i="1"/>
  <c r="AM81" i="1"/>
  <c r="AN81" i="1" s="1"/>
  <c r="AJ81" i="1"/>
  <c r="AM4" i="1" l="1"/>
  <c r="AN4" i="1" s="1"/>
  <c r="AN119" i="1"/>
  <c r="AN116" i="1"/>
  <c r="AN110" i="1"/>
  <c r="AN106" i="1"/>
  <c r="AN105" i="1"/>
  <c r="AN104" i="1"/>
  <c r="AN103" i="1"/>
  <c r="AN102" i="1"/>
  <c r="AN101" i="1"/>
  <c r="AN100" i="1"/>
  <c r="AN99" i="1"/>
  <c r="AN97" i="1"/>
  <c r="AN96" i="1"/>
  <c r="AN95" i="1"/>
  <c r="AN94" i="1"/>
  <c r="AN93" i="1"/>
  <c r="AN92" i="1"/>
  <c r="AM106" i="1"/>
  <c r="AM105" i="1"/>
  <c r="AM104" i="1"/>
  <c r="AM103" i="1"/>
  <c r="AM102" i="1"/>
  <c r="AM101" i="1"/>
  <c r="AM100" i="1"/>
  <c r="AM99" i="1"/>
  <c r="AM97" i="1"/>
  <c r="AM96" i="1"/>
  <c r="AM95" i="1"/>
  <c r="AM94" i="1"/>
  <c r="AM93" i="1"/>
  <c r="AM92" i="1"/>
  <c r="AM119" i="1"/>
  <c r="AM116" i="1"/>
  <c r="AM110" i="1"/>
  <c r="AN129" i="1"/>
  <c r="AM129" i="1"/>
  <c r="AN43" i="1"/>
  <c r="AM43" i="1"/>
  <c r="AJ43" i="1"/>
  <c r="AN123" i="1"/>
  <c r="AM123" i="1"/>
  <c r="AJ123" i="1"/>
  <c r="AN79" i="1"/>
  <c r="AM79" i="1"/>
  <c r="AJ79" i="1"/>
  <c r="AM25" i="1"/>
  <c r="AN25" i="1" s="1"/>
  <c r="AJ25" i="1"/>
  <c r="AN130" i="1"/>
  <c r="AM130" i="1"/>
  <c r="AJ130" i="1"/>
  <c r="AN54" i="1"/>
  <c r="AM54" i="1"/>
  <c r="AJ54" i="1"/>
  <c r="AN122" i="1"/>
  <c r="AM122" i="1"/>
  <c r="AJ122" i="1"/>
  <c r="AN107" i="1"/>
  <c r="AM107" i="1"/>
  <c r="AJ107" i="1"/>
  <c r="AN120" i="1"/>
  <c r="AM120" i="1"/>
  <c r="AJ120" i="1"/>
  <c r="AN98" i="1"/>
  <c r="AM98" i="1"/>
  <c r="AJ98" i="1"/>
  <c r="AN51" i="1"/>
  <c r="AM51" i="1"/>
  <c r="AJ51" i="1"/>
  <c r="AN126" i="1"/>
  <c r="AM126" i="1"/>
  <c r="AJ126" i="1"/>
  <c r="AN125" i="1"/>
  <c r="AM125" i="1"/>
  <c r="AJ125" i="1"/>
  <c r="AJ99" i="1" l="1"/>
  <c r="AJ93" i="1"/>
  <c r="AJ95" i="1"/>
  <c r="AJ4" i="1"/>
  <c r="AJ119" i="1"/>
  <c r="AJ92" i="1"/>
  <c r="AJ129" i="1"/>
  <c r="AJ96" i="1"/>
  <c r="AJ106" i="1"/>
  <c r="AJ104" i="1"/>
  <c r="AJ102" i="1"/>
  <c r="AJ110" i="1"/>
  <c r="AJ105" i="1"/>
  <c r="AJ101" i="1"/>
  <c r="AJ100" i="1"/>
  <c r="AJ97" i="1"/>
  <c r="AJ116" i="1"/>
  <c r="AJ103" i="1"/>
  <c r="AJ94" i="1"/>
  <c r="X126" i="1"/>
  <c r="Y124" i="1" l="1"/>
  <c r="Z124" i="1" s="1"/>
  <c r="X101" i="1"/>
  <c r="X41" i="1" l="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9" i="1"/>
  <c r="X90" i="1"/>
  <c r="X91" i="1"/>
  <c r="X92" i="1"/>
  <c r="X93" i="1"/>
  <c r="X94" i="1"/>
  <c r="X95" i="1"/>
  <c r="X96" i="1"/>
  <c r="X97" i="1"/>
  <c r="X98" i="1"/>
  <c r="X99" i="1"/>
  <c r="X100" i="1"/>
  <c r="X102" i="1"/>
  <c r="X103" i="1"/>
  <c r="X104" i="1"/>
  <c r="X105" i="1"/>
  <c r="X106" i="1"/>
  <c r="X107" i="1"/>
  <c r="X108" i="1"/>
  <c r="X109" i="1"/>
  <c r="X110" i="1"/>
  <c r="X111" i="1"/>
  <c r="X112" i="1"/>
  <c r="X113" i="1"/>
  <c r="X114" i="1"/>
  <c r="X115" i="1"/>
  <c r="X116" i="1"/>
  <c r="X117" i="1"/>
  <c r="X118" i="1"/>
  <c r="X119" i="1"/>
  <c r="X120" i="1"/>
  <c r="X121" i="1"/>
  <c r="X122" i="1"/>
  <c r="X123" i="1"/>
  <c r="X124" i="1"/>
  <c r="X125" i="1"/>
  <c r="X127" i="1"/>
  <c r="X128" i="1"/>
  <c r="X129" i="1"/>
  <c r="X130" i="1"/>
  <c r="X131" i="1"/>
  <c r="X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40" i="1"/>
  <c r="AD41" i="1"/>
  <c r="AD50" i="1"/>
  <c r="AD51" i="1"/>
  <c r="AD55" i="1"/>
  <c r="AD56" i="1"/>
  <c r="AD59" i="1"/>
  <c r="AD60" i="1"/>
  <c r="AD61" i="1"/>
  <c r="AD64" i="1"/>
  <c r="AD71" i="1"/>
  <c r="AD72" i="1"/>
  <c r="AD85" i="1"/>
  <c r="AD90" i="1"/>
  <c r="AD92" i="1"/>
  <c r="AD106" i="1"/>
  <c r="AD110" i="1"/>
  <c r="AD114" i="1"/>
  <c r="AD118" i="1"/>
  <c r="AD122" i="1"/>
  <c r="AD123" i="1"/>
  <c r="Z41" i="1"/>
  <c r="Z50" i="1"/>
  <c r="Z51" i="1"/>
  <c r="Z55" i="1"/>
  <c r="Z56" i="1"/>
  <c r="Z60" i="1"/>
  <c r="Z61" i="1"/>
  <c r="Z64" i="1"/>
  <c r="Z71" i="1"/>
  <c r="Z72" i="1"/>
  <c r="Z85" i="1"/>
  <c r="Z90" i="1"/>
  <c r="Z92" i="1"/>
  <c r="Z106" i="1"/>
  <c r="Z110" i="1"/>
  <c r="Z114" i="1"/>
  <c r="Z118" i="1"/>
  <c r="Z122" i="1"/>
  <c r="Y40" i="1"/>
  <c r="Z40" i="1" s="1"/>
  <c r="AC131" i="1"/>
  <c r="AD131" i="1" s="1"/>
  <c r="AC130" i="1"/>
  <c r="AD130" i="1" s="1"/>
  <c r="Y131" i="1"/>
  <c r="Z131" i="1" s="1"/>
  <c r="K131" i="1"/>
  <c r="Y130" i="1"/>
  <c r="Z130" i="1" s="1"/>
  <c r="K130" i="1"/>
  <c r="AC129" i="1"/>
  <c r="AD129" i="1" s="1"/>
  <c r="Y129" i="1"/>
  <c r="Z129" i="1" s="1"/>
  <c r="K129" i="1"/>
  <c r="AC128" i="1"/>
  <c r="AD128" i="1" s="1"/>
  <c r="Y128" i="1"/>
  <c r="Z128" i="1" s="1"/>
  <c r="K128" i="1"/>
  <c r="AC127" i="1"/>
  <c r="AD127" i="1" s="1"/>
  <c r="Y127" i="1"/>
  <c r="Z127" i="1" s="1"/>
  <c r="K127" i="1"/>
  <c r="AC126" i="1"/>
  <c r="AD126" i="1" s="1"/>
  <c r="Y126" i="1"/>
  <c r="Z126" i="1" s="1"/>
  <c r="K126" i="1"/>
  <c r="AC125" i="1"/>
  <c r="AD125" i="1" s="1"/>
  <c r="Y125" i="1"/>
  <c r="Z125" i="1" s="1"/>
  <c r="K125" i="1"/>
  <c r="AC124" i="1"/>
  <c r="AD124" i="1" s="1"/>
  <c r="K124" i="1"/>
  <c r="Y123" i="1"/>
  <c r="Z123" i="1" s="1"/>
  <c r="K123" i="1"/>
  <c r="K122" i="1"/>
  <c r="AC121" i="1"/>
  <c r="AD121" i="1" s="1"/>
  <c r="Y121" i="1"/>
  <c r="Z121" i="1" s="1"/>
  <c r="K121" i="1"/>
  <c r="AC120" i="1"/>
  <c r="AD120" i="1" s="1"/>
  <c r="Y120" i="1"/>
  <c r="Z120" i="1" s="1"/>
  <c r="K120" i="1"/>
  <c r="AC119" i="1"/>
  <c r="AD119" i="1" s="1"/>
  <c r="Y119" i="1"/>
  <c r="Z119" i="1" s="1"/>
  <c r="K119" i="1"/>
  <c r="K118" i="1"/>
  <c r="AC109" i="1"/>
  <c r="AD109" i="1" s="1"/>
  <c r="Y109" i="1"/>
  <c r="Z109" i="1" s="1"/>
  <c r="AC108" i="1"/>
  <c r="AD108" i="1" s="1"/>
  <c r="Y108" i="1"/>
  <c r="Z108" i="1" s="1"/>
  <c r="AC117" i="1"/>
  <c r="AD117" i="1" s="1"/>
  <c r="Y117" i="1"/>
  <c r="Z117" i="1" s="1"/>
  <c r="AC116" i="1"/>
  <c r="AD116" i="1" s="1"/>
  <c r="Y116" i="1"/>
  <c r="Z116" i="1" s="1"/>
  <c r="K117" i="1"/>
  <c r="K116" i="1"/>
  <c r="Y68" i="1"/>
  <c r="Z68" i="1" s="1"/>
  <c r="AC58" i="1"/>
  <c r="AD58" i="1" s="1"/>
  <c r="AC115" i="1"/>
  <c r="AD115" i="1" s="1"/>
  <c r="AC113" i="1"/>
  <c r="AD113" i="1" s="1"/>
  <c r="AC112" i="1"/>
  <c r="AD112" i="1" s="1"/>
  <c r="AC111" i="1"/>
  <c r="AD111" i="1" s="1"/>
  <c r="AC107" i="1"/>
  <c r="AD107" i="1" s="1"/>
  <c r="AC105" i="1"/>
  <c r="AD105" i="1" s="1"/>
  <c r="AC104" i="1"/>
  <c r="AD104" i="1" s="1"/>
  <c r="AC103" i="1"/>
  <c r="AD103" i="1" s="1"/>
  <c r="AC102" i="1"/>
  <c r="AD102" i="1" s="1"/>
  <c r="AC101" i="1"/>
  <c r="AD101" i="1" s="1"/>
  <c r="AC100" i="1"/>
  <c r="AD100" i="1" s="1"/>
  <c r="AC99" i="1"/>
  <c r="AD99" i="1" s="1"/>
  <c r="AC98" i="1"/>
  <c r="AD98" i="1" s="1"/>
  <c r="AC97" i="1"/>
  <c r="AD97" i="1" s="1"/>
  <c r="AC96" i="1"/>
  <c r="AD96" i="1" s="1"/>
  <c r="AC95" i="1"/>
  <c r="AD95" i="1" s="1"/>
  <c r="AC94" i="1"/>
  <c r="AD94" i="1" s="1"/>
  <c r="AC93" i="1"/>
  <c r="AD93" i="1" s="1"/>
  <c r="AC91" i="1"/>
  <c r="AD91" i="1" s="1"/>
  <c r="AC89" i="1"/>
  <c r="AD89" i="1" s="1"/>
  <c r="AC87" i="1"/>
  <c r="AD87" i="1" s="1"/>
  <c r="AC86" i="1"/>
  <c r="AD86"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0" i="1"/>
  <c r="AD70" i="1" s="1"/>
  <c r="AC69" i="1"/>
  <c r="AD69" i="1" s="1"/>
  <c r="AC68" i="1"/>
  <c r="AD68" i="1" s="1"/>
  <c r="AC67" i="1"/>
  <c r="AD67" i="1" s="1"/>
  <c r="AC66" i="1"/>
  <c r="AD66" i="1" s="1"/>
  <c r="AC65" i="1"/>
  <c r="AD65" i="1" s="1"/>
  <c r="AC63" i="1"/>
  <c r="AD63" i="1" s="1"/>
  <c r="AC62" i="1"/>
  <c r="AD62" i="1" s="1"/>
  <c r="AC57" i="1"/>
  <c r="AD57" i="1" s="1"/>
  <c r="Y115" i="1"/>
  <c r="Z115" i="1" s="1"/>
  <c r="Y113" i="1"/>
  <c r="Z113" i="1" s="1"/>
  <c r="Y112" i="1"/>
  <c r="Z112" i="1" s="1"/>
  <c r="Y111" i="1"/>
  <c r="Z111" i="1" s="1"/>
  <c r="Y107" i="1"/>
  <c r="Z107"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1" i="1"/>
  <c r="Z91" i="1" s="1"/>
  <c r="Y89" i="1"/>
  <c r="Z89" i="1" s="1"/>
  <c r="Y87" i="1"/>
  <c r="Z87" i="1" s="1"/>
  <c r="Y86" i="1"/>
  <c r="Z86"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0" i="1"/>
  <c r="Z70" i="1" s="1"/>
  <c r="Y69" i="1"/>
  <c r="Z69" i="1" s="1"/>
  <c r="Y67" i="1"/>
  <c r="Z67" i="1" s="1"/>
  <c r="Y66" i="1"/>
  <c r="Z66" i="1" s="1"/>
  <c r="Y65" i="1"/>
  <c r="Z65" i="1" s="1"/>
  <c r="Y63" i="1"/>
  <c r="Z63" i="1" s="1"/>
  <c r="Y62" i="1"/>
  <c r="Z62" i="1" s="1"/>
  <c r="Y59" i="1"/>
  <c r="Z59" i="1" s="1"/>
  <c r="Y58" i="1"/>
  <c r="Z58" i="1" s="1"/>
  <c r="Y57" i="1"/>
  <c r="Z57" i="1" s="1"/>
  <c r="K115" i="1"/>
  <c r="K114" i="1"/>
  <c r="K113" i="1"/>
  <c r="K112" i="1"/>
  <c r="AC54" i="1"/>
  <c r="AD54" i="1" s="1"/>
  <c r="AC53" i="1"/>
  <c r="AD53" i="1" s="1"/>
  <c r="AC52" i="1"/>
  <c r="AD52" i="1" s="1"/>
  <c r="Y54" i="1"/>
  <c r="Z54" i="1" s="1"/>
  <c r="Y53" i="1"/>
  <c r="Z53" i="1" s="1"/>
  <c r="Y52" i="1"/>
  <c r="Z52" i="1" s="1"/>
  <c r="Y49" i="1"/>
  <c r="Z49" i="1" s="1"/>
  <c r="AC49" i="1"/>
  <c r="AD49" i="1" s="1"/>
  <c r="AC48" i="1"/>
  <c r="AD48" i="1" s="1"/>
  <c r="Y48" i="1"/>
  <c r="Z48" i="1" s="1"/>
  <c r="AC47" i="1"/>
  <c r="AD47" i="1" s="1"/>
  <c r="Y47" i="1"/>
  <c r="Z47" i="1" s="1"/>
  <c r="AC46" i="1"/>
  <c r="AD46" i="1" s="1"/>
  <c r="Y46" i="1"/>
  <c r="Z46" i="1" s="1"/>
  <c r="AC45" i="1"/>
  <c r="AD45" i="1" s="1"/>
  <c r="Y45" i="1"/>
  <c r="Z45" i="1" s="1"/>
  <c r="Y42" i="1"/>
  <c r="Z42" i="1" s="1"/>
  <c r="Y43" i="1"/>
  <c r="Z43" i="1" s="1"/>
  <c r="Y44" i="1"/>
  <c r="Z44" i="1" s="1"/>
  <c r="AC43" i="1"/>
  <c r="AD43" i="1" s="1"/>
  <c r="AC42" i="1"/>
  <c r="AD42" i="1" s="1"/>
  <c r="AC44" i="1"/>
  <c r="AD44" i="1" s="1"/>
  <c r="AC40" i="1"/>
  <c r="AD40" i="1" s="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l="1"/>
  <c r="K68" i="1"/>
  <c r="K67" i="1"/>
  <c r="K65" i="1" l="1"/>
  <c r="K66" i="1"/>
  <c r="K64" i="1"/>
  <c r="K63" i="1"/>
  <c r="K7" i="1"/>
  <c r="K62" i="1"/>
  <c r="K61" i="1"/>
  <c r="K60" i="1"/>
  <c r="K59" i="1"/>
  <c r="K58" i="1"/>
  <c r="K57" i="1"/>
  <c r="K56" i="1"/>
  <c r="K55" i="1"/>
  <c r="K54" i="1"/>
  <c r="K53" i="1"/>
  <c r="K52" i="1"/>
  <c r="K51" i="1"/>
  <c r="K50" i="1"/>
  <c r="K49" i="1"/>
  <c r="K48" i="1"/>
  <c r="K47" i="1"/>
  <c r="K46" i="1"/>
  <c r="K45" i="1"/>
  <c r="K44" i="1"/>
  <c r="K43" i="1"/>
  <c r="K42" i="1"/>
  <c r="K41" i="1"/>
  <c r="K40" i="1"/>
  <c r="K39" i="1"/>
  <c r="K37" i="1"/>
  <c r="K38" i="1"/>
  <c r="K36" i="1"/>
  <c r="K35" i="1"/>
  <c r="K34" i="1"/>
  <c r="K33" i="1"/>
  <c r="K32" i="1"/>
  <c r="K31" i="1"/>
  <c r="K30" i="1"/>
  <c r="K29" i="1"/>
  <c r="K28" i="1"/>
  <c r="K27" i="1"/>
  <c r="K26" i="1"/>
  <c r="K25" i="1"/>
  <c r="K24" i="1"/>
  <c r="K23" i="1"/>
  <c r="K22" i="1"/>
  <c r="K21" i="1"/>
  <c r="K20" i="1"/>
  <c r="K19" i="1"/>
  <c r="K15" i="1"/>
  <c r="K16" i="1"/>
  <c r="K17" i="1"/>
  <c r="K18" i="1"/>
  <c r="K14" i="1"/>
  <c r="K13" i="1"/>
  <c r="K12" i="1"/>
  <c r="K11" i="1"/>
  <c r="K10" i="1"/>
  <c r="K9" i="1"/>
  <c r="K8" i="1"/>
  <c r="K5" i="1"/>
  <c r="K3" i="1"/>
  <c r="K6" i="1"/>
  <c r="K4" i="1"/>
  <c r="K2" i="1"/>
</calcChain>
</file>

<file path=xl/sharedStrings.xml><?xml version="1.0" encoding="utf-8"?>
<sst xmlns="http://schemas.openxmlformats.org/spreadsheetml/2006/main" count="1999" uniqueCount="196">
  <si>
    <t>Snake_ID</t>
  </si>
  <si>
    <t>Trap_ID</t>
  </si>
  <si>
    <t>Locality</t>
  </si>
  <si>
    <t>COFIB_tec</t>
  </si>
  <si>
    <t>Capture_day</t>
  </si>
  <si>
    <t>Test_day</t>
  </si>
  <si>
    <t>Acc_time</t>
  </si>
  <si>
    <t>SVL</t>
  </si>
  <si>
    <t>Sex</t>
  </si>
  <si>
    <t>Blood_Sample</t>
  </si>
  <si>
    <t>Weight</t>
  </si>
  <si>
    <t>Xray</t>
  </si>
  <si>
    <t>Alejandro Vives</t>
  </si>
  <si>
    <t>ID number that COFIB assigns to each individual snake</t>
  </si>
  <si>
    <t>ID number of the trap where each snake has been captured</t>
  </si>
  <si>
    <t>Inv_situation</t>
  </si>
  <si>
    <t>Ibiza region where the snake has been captured</t>
  </si>
  <si>
    <t>Which COFIB technician has captured each snake</t>
  </si>
  <si>
    <t>Which day was every snake captured</t>
  </si>
  <si>
    <t>Which date has each snake been tested</t>
  </si>
  <si>
    <t>(M/F/pregnant F)</t>
  </si>
  <si>
    <t>(Y/N)</t>
  </si>
  <si>
    <t>Tissue</t>
  </si>
  <si>
    <t>Alejandro Macias</t>
  </si>
  <si>
    <t>Trap_type</t>
  </si>
  <si>
    <t>Mouse trap, funnel, ...</t>
  </si>
  <si>
    <t>Funnel</t>
  </si>
  <si>
    <t>(days) How many days had the snake to acclimatate</t>
  </si>
  <si>
    <t>(g)</t>
  </si>
  <si>
    <t>(mm)</t>
  </si>
  <si>
    <t>Official</t>
  </si>
  <si>
    <t>(Y/N) Is the snake going to be used for data (Y) or to calibrate the experiments (N)?</t>
  </si>
  <si>
    <t>N</t>
  </si>
  <si>
    <t>Y</t>
  </si>
  <si>
    <t>Mouse</t>
  </si>
  <si>
    <t>Temperature</t>
  </si>
  <si>
    <t>R_H</t>
  </si>
  <si>
    <t>Weather</t>
  </si>
  <si>
    <t>Cloudy, Wet</t>
  </si>
  <si>
    <t>A</t>
  </si>
  <si>
    <t>ITV</t>
  </si>
  <si>
    <t>Pla de Sant Mateu</t>
  </si>
  <si>
    <t>Sunny, Cloudy</t>
  </si>
  <si>
    <t>B</t>
  </si>
  <si>
    <t>D</t>
  </si>
  <si>
    <t>Comments</t>
  </si>
  <si>
    <t>Regurgitated half rat</t>
  </si>
  <si>
    <t>Y?</t>
  </si>
  <si>
    <t>Dead during acclimatation?</t>
  </si>
  <si>
    <t>Post storm</t>
  </si>
  <si>
    <t>Sunny</t>
  </si>
  <si>
    <t>Sunny, Cloudy (50%)</t>
  </si>
  <si>
    <t>Video lost (SD broken)</t>
  </si>
  <si>
    <t>Cloudy (80%)</t>
  </si>
  <si>
    <t>Sant Carles</t>
  </si>
  <si>
    <t>It started to rain during end of trial. Also, they were manipulated 1:30h before the experiment</t>
  </si>
  <si>
    <t>Lletugues</t>
  </si>
  <si>
    <t>Sunny (15%)</t>
  </si>
  <si>
    <t>Repeatability</t>
  </si>
  <si>
    <t>Sunny, Cloudy (30%)</t>
  </si>
  <si>
    <t>Environmental temeprature (ºC)</t>
  </si>
  <si>
    <t>Relative humidity (%)</t>
  </si>
  <si>
    <t>Weather outside + % of clouds in the sky</t>
  </si>
  <si>
    <t>Arena</t>
  </si>
  <si>
    <t>In which arena the snake has been recorded</t>
  </si>
  <si>
    <t>Cloudy, Sunny (90%)</t>
  </si>
  <si>
    <t>Hour manip.</t>
  </si>
  <si>
    <t>Hour accl.</t>
  </si>
  <si>
    <t>Hour test</t>
  </si>
  <si>
    <t>C</t>
  </si>
  <si>
    <t>Cloth fell inside during trial</t>
  </si>
  <si>
    <t>Cas Ramons</t>
  </si>
  <si>
    <t>Cala Aubarca</t>
  </si>
  <si>
    <t>Cloudy, Sunny</t>
  </si>
  <si>
    <t>Noah's Garden</t>
  </si>
  <si>
    <t>Sant Llorenç</t>
  </si>
  <si>
    <t>Cloudy (100%)</t>
  </si>
  <si>
    <t>Dead when starting experiment</t>
  </si>
  <si>
    <t>It was transported to la Finca by car the same day of the trial, unlike vives ones. It was resting for 3 before trial</t>
  </si>
  <si>
    <t>Big one, didn't get out I think</t>
  </si>
  <si>
    <t>Sunny (10%)</t>
  </si>
  <si>
    <t>Ses Feixes</t>
  </si>
  <si>
    <t>Sunny, Overcast (90%)</t>
  </si>
  <si>
    <t>Sunny (30%)</t>
  </si>
  <si>
    <t>Cloudy (85%)</t>
  </si>
  <si>
    <t>Sunny (5%)</t>
  </si>
  <si>
    <t>They were together in a bag and were manipulated some hours before the experiment</t>
  </si>
  <si>
    <t>Es Broll</t>
  </si>
  <si>
    <t>14898?</t>
  </si>
  <si>
    <t>Vicenç</t>
  </si>
  <si>
    <t>Transported by car just before the experiment</t>
  </si>
  <si>
    <t>Pou des Lleo</t>
  </si>
  <si>
    <t>La Joya</t>
  </si>
  <si>
    <t>Aigues Blanques</t>
  </si>
  <si>
    <t>Sant Joan</t>
  </si>
  <si>
    <t>San Joan</t>
  </si>
  <si>
    <t>Ines</t>
  </si>
  <si>
    <t>Bomberos</t>
  </si>
  <si>
    <t>X</t>
  </si>
  <si>
    <t>Atzaro</t>
  </si>
  <si>
    <t>Hard_Drive</t>
  </si>
  <si>
    <t>Can Tixedor</t>
  </si>
  <si>
    <t>Sunny (35%)</t>
  </si>
  <si>
    <t>Sunny, Windy (10%)</t>
  </si>
  <si>
    <t>Manipulated 1h 30min before the trial</t>
  </si>
  <si>
    <t>Sunny (0%)</t>
  </si>
  <si>
    <t>The coordinates were wrong, I think there was a number missing at the end (432221). I added a 5 manually</t>
  </si>
  <si>
    <t>Head_out</t>
  </si>
  <si>
    <t>Body_out</t>
  </si>
  <si>
    <t>NA</t>
  </si>
  <si>
    <t>Start_exp</t>
  </si>
  <si>
    <t>In which hard drive the videos are stored</t>
  </si>
  <si>
    <t>When the lid of initial refuge is opened (microphone)</t>
  </si>
  <si>
    <t>X coordinates of trap (UTM)</t>
  </si>
  <si>
    <t>Y coordinates of trap (UTM)</t>
  </si>
  <si>
    <t>When the snakes are put on the initial refuges</t>
  </si>
  <si>
    <t>When the snakes are put on the starting position, with the lid put</t>
  </si>
  <si>
    <t>When does the lid of the refuges open</t>
  </si>
  <si>
    <t>Cloudy (75%)</t>
  </si>
  <si>
    <t>Time_head_out</t>
  </si>
  <si>
    <t>Time_body_out</t>
  </si>
  <si>
    <t>I had to enter the arena with the stairs just as I took out the lid to solve a camera issue. The camera didn't record</t>
  </si>
  <si>
    <t>Camera failed during recording</t>
  </si>
  <si>
    <t>Sunny, Windy (0%)</t>
  </si>
  <si>
    <t>Coord unknown. Copyed a random coordinate from the area</t>
  </si>
  <si>
    <t>Manipulated 20 min before starting the trial</t>
  </si>
  <si>
    <t>3rd time it does repeatibility</t>
  </si>
  <si>
    <t xml:space="preserve">Mouse </t>
  </si>
  <si>
    <t>Can Fran</t>
  </si>
  <si>
    <t>Time_body_out_sec</t>
  </si>
  <si>
    <t>Start_exp_sec</t>
  </si>
  <si>
    <t>Tracking</t>
  </si>
  <si>
    <t xml:space="preserve">Time_head_out_sec ( R ) </t>
  </si>
  <si>
    <t>Head_out_sec (Frame tracker)</t>
  </si>
  <si>
    <t>Problems with video format</t>
  </si>
  <si>
    <t>Is the snake used for repeatability (Y) or is it the first time that it faces the experiment (N)?</t>
  </si>
  <si>
    <t>When the lid of initial refuge is opened in seconds (microphone)</t>
  </si>
  <si>
    <t>When the snake takes out its head out of of initial refuge since the camera started recording</t>
  </si>
  <si>
    <t>When the snake takes out its head out of of initial refuge in seconds since the camera started recording. Multiply this value by 25 or 30 (depending on the camera) and it gives you the initial frame for the Tracker software</t>
  </si>
  <si>
    <t>Minuts and seconds that the snake took to put its head out of the initial refuge since the lid is opened</t>
  </si>
  <si>
    <t>Minuts and seconds that the snake took to get out of the initial refuge since the camera started recording</t>
  </si>
  <si>
    <t>Munuts and seconds that the snake took to get out of the initial refuge since the lid is opened</t>
  </si>
  <si>
    <t>Has the snake been tracked and its data has been included in R (Y) or there is some kind of problem (video format, …) that makes imposible the tracking (N)?</t>
  </si>
  <si>
    <t>Comments coordinates of trap (UTM), problem with recording, video format…</t>
  </si>
  <si>
    <t xml:space="preserve">These videos might be lost, because the hard drive fell and it is not responding. </t>
  </si>
  <si>
    <t>N (Y)</t>
  </si>
  <si>
    <t xml:space="preserve">Check again the video </t>
  </si>
  <si>
    <t>(CORE/FRONT)  Based on projection over Qgis</t>
  </si>
  <si>
    <t>CORE</t>
  </si>
  <si>
    <t>FRONT</t>
  </si>
  <si>
    <t>Year_invasion</t>
  </si>
  <si>
    <t>Distance_Noahs</t>
  </si>
  <si>
    <t>Year that snakes arrived to the area where snakes come from, based on Qgis interpolated map (250x250)</t>
  </si>
  <si>
    <t>Distance from Noah's Garden to each of the sampled snakes</t>
  </si>
  <si>
    <t>Colored rows indicated some kind of problem. Colors might change</t>
  </si>
  <si>
    <t>Escaped through bottom-left corner (22:22)</t>
  </si>
  <si>
    <t>Tracking of this snake is tricky, because camera moves a lot during recording, making the reference coordinates to change during the recording. Too much change during recording when the snake is outside</t>
  </si>
  <si>
    <t>Black tarp went inside during trial, but at the end, after the first 50 min. Snake behaves normally before tarp goes inside</t>
  </si>
  <si>
    <t>Problems with video. It could be tracked, but it moves a little bit during the video… Consider</t>
  </si>
  <si>
    <t>Escapes during the beginning of the video (min 17), It cannot be used</t>
  </si>
  <si>
    <t>Transported by car just before the experiment. Hides during video (min 35). Tracked</t>
  </si>
  <si>
    <t>Hides during the recording (aprox min 35). Tracked</t>
  </si>
  <si>
    <t>Escapes at the end, after 1 h , so I could be tracked</t>
  </si>
  <si>
    <t>Snake hides during video in bottom-right corner (min 40 aprox). Same as 14694, could this snake be used? Tracked</t>
  </si>
  <si>
    <t>Hides at the end (min 45 aprox). Only 5 min missing, Could we use this video? Tracked</t>
  </si>
  <si>
    <t>Problems with video format. I cannot see the initial refuge properly, and although it can be expected to be in a certain spat, there's a lot of behavaviours lost in the top part of the video. Not tracked</t>
  </si>
  <si>
    <t>Time_head_out_sec_raw</t>
  </si>
  <si>
    <t>Time_body_out_sec_raw</t>
  </si>
  <si>
    <t>Seconds that the snake took to put its head out of the initial refuge since the lid is opened. Transformation to sec of original time</t>
  </si>
  <si>
    <t>Seconds that the snake took to put its head out of the initial refuge since the lid is opened, but in the right format. Used in the R code to plot the results</t>
  </si>
  <si>
    <t>Seconds that the snake took to get out of the initial refuge since the lid is opened. Transformation to seconds of original time</t>
  </si>
  <si>
    <t>Seconds that the snake took to get out of the initial refuge since the lid is opened, in the correct format</t>
  </si>
  <si>
    <t>Problems with video format. Snakes dissapears when merging the 2 videos, but the behaviour exhibited during that period has been checked in original videos</t>
  </si>
  <si>
    <t>Total_length</t>
  </si>
  <si>
    <t>Tail_length</t>
  </si>
  <si>
    <t>Amputation</t>
  </si>
  <si>
    <t>Scales_sex</t>
  </si>
  <si>
    <t>Dissection_sex</t>
  </si>
  <si>
    <t>Label_weight</t>
  </si>
  <si>
    <t>F</t>
  </si>
  <si>
    <t>M</t>
  </si>
  <si>
    <t>N_eggs</t>
  </si>
  <si>
    <t>Real_Weight</t>
  </si>
  <si>
    <t>Condition</t>
  </si>
  <si>
    <t>Mascle</t>
  </si>
  <si>
    <t>Femella</t>
  </si>
  <si>
    <t>Very small ind. Sex couldn't be determined.</t>
  </si>
  <si>
    <t>Genomics</t>
  </si>
  <si>
    <t>Isotopes</t>
  </si>
  <si>
    <t>Snake hides during video (min 38), and does it several times, exiting and entering from small holes in right wall. Tracked. Completly rotten when taking sample, didn't take.</t>
  </si>
  <si>
    <t>3 small eggs</t>
  </si>
  <si>
    <t>Hight amount of fat, see if it correlates with body condition</t>
  </si>
  <si>
    <t>Juv</t>
  </si>
  <si>
    <t>Z. scalaris. Rotten</t>
  </si>
  <si>
    <t>It went and refuged between wall and refuge. Sexing with clip probably was wrong though perforation</t>
  </si>
  <si>
    <t xml:space="preserve"> the tag is separated, and as the sanke didn't get out of the refuge, we can't determine its visual phenotype in the video. I think this snake is SN_1, as it is the only snake without tag in the behaviour bag, but I cannot confirm.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</si>
</sst>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1">
    <xf numFmtId="0" fontId="0" fillId="0" borderId="0" xfId="0"/>
    <xf numFmtId="0" fontId="0" fillId="2" borderId="0" xfId="0" applyFill="1"/>
    <xf numFmtId="14" fontId="0" fillId="2" borderId="0" xfId="0" applyNumberFormat="1" applyFill="1"/>
    <xf numFmtId="20" fontId="0" fillId="2" borderId="0" xfId="0" applyNumberFormat="1" applyFill="1"/>
    <xf numFmtId="14" fontId="0" fillId="0" borderId="0" xfId="0" applyNumberFormat="1"/>
    <xf numFmtId="0" fontId="1" fillId="0" borderId="0" xfId="0" applyFont="1"/>
    <xf numFmtId="0" fontId="0" fillId="3" borderId="0" xfId="0" applyFill="1"/>
    <xf numFmtId="20" fontId="0" fillId="0" borderId="0" xfId="0" applyNumberFormat="1"/>
    <xf numFmtId="0" fontId="0" fillId="4" borderId="0" xfId="0" applyFill="1"/>
    <xf numFmtId="14" fontId="0" fillId="4" borderId="0" xfId="0" applyNumberFormat="1" applyFill="1"/>
    <xf numFmtId="20" fontId="0" fillId="4" borderId="0" xfId="0" applyNumberFormat="1" applyFill="1"/>
    <xf numFmtId="0" fontId="0" fillId="5" borderId="0" xfId="0" applyFill="1"/>
    <xf numFmtId="14" fontId="0" fillId="5" borderId="0" xfId="0" applyNumberFormat="1" applyFill="1"/>
    <xf numFmtId="20" fontId="0" fillId="5" borderId="0" xfId="0" applyNumberFormat="1" applyFill="1"/>
    <xf numFmtId="0" fontId="0" fillId="6" borderId="0" xfId="0" applyFill="1"/>
    <xf numFmtId="14" fontId="0" fillId="6" borderId="0" xfId="0" applyNumberFormat="1" applyFill="1"/>
    <xf numFmtId="20" fontId="0" fillId="6" borderId="0" xfId="0" applyNumberFormat="1" applyFill="1"/>
    <xf numFmtId="45" fontId="1" fillId="0" borderId="0" xfId="0" applyNumberFormat="1" applyFont="1"/>
    <xf numFmtId="45" fontId="0" fillId="2" borderId="0" xfId="0" applyNumberFormat="1" applyFill="1"/>
    <xf numFmtId="45" fontId="0" fillId="6" borderId="0" xfId="0" applyNumberFormat="1" applyFill="1"/>
    <xf numFmtId="45" fontId="0" fillId="0" borderId="0" xfId="0" applyNumberFormat="1"/>
    <xf numFmtId="45" fontId="0" fillId="5" borderId="0" xfId="0" applyNumberFormat="1" applyFill="1"/>
    <xf numFmtId="45" fontId="0" fillId="4" borderId="0" xfId="0" applyNumberFormat="1" applyFill="1"/>
    <xf numFmtId="164" fontId="1" fillId="0" borderId="0" xfId="0" applyNumberFormat="1" applyFont="1"/>
    <xf numFmtId="164" fontId="0" fillId="2" borderId="0" xfId="0" applyNumberFormat="1" applyFill="1"/>
    <xf numFmtId="164" fontId="0" fillId="6" borderId="0" xfId="0" applyNumberFormat="1" applyFill="1"/>
    <xf numFmtId="164" fontId="0" fillId="0" borderId="0" xfId="0" applyNumberFormat="1"/>
    <xf numFmtId="164" fontId="0" fillId="5" borderId="0" xfId="0" applyNumberFormat="1" applyFill="1"/>
    <xf numFmtId="164" fontId="0" fillId="4" borderId="0" xfId="0" applyNumberFormat="1" applyFill="1"/>
    <xf numFmtId="0" fontId="0" fillId="7" borderId="0" xfId="0" applyFill="1"/>
    <xf numFmtId="0" fontId="0" fillId="8" borderId="0" xfId="0" applyFill="1"/>
    <xf numFmtId="14" fontId="0" fillId="8" borderId="0" xfId="0" applyNumberFormat="1" applyFill="1"/>
    <xf numFmtId="20" fontId="0" fillId="8" borderId="0" xfId="0" applyNumberFormat="1" applyFill="1"/>
    <xf numFmtId="45" fontId="0" fillId="8" borderId="0" xfId="0" applyNumberFormat="1" applyFill="1"/>
    <xf numFmtId="164" fontId="0" fillId="8" borderId="0" xfId="0" applyNumberFormat="1" applyFill="1"/>
    <xf numFmtId="0" fontId="0" fillId="9" borderId="0" xfId="0" applyFill="1"/>
    <xf numFmtId="14" fontId="0" fillId="9" borderId="0" xfId="0" applyNumberFormat="1" applyFill="1"/>
    <xf numFmtId="20" fontId="0" fillId="9" borderId="0" xfId="0" applyNumberFormat="1" applyFill="1"/>
    <xf numFmtId="45" fontId="0" fillId="9" borderId="0" xfId="0" applyNumberFormat="1" applyFill="1"/>
    <xf numFmtId="164" fontId="0" fillId="9" borderId="0" xfId="0" applyNumberFormat="1" applyFill="1"/>
    <xf numFmtId="0" fontId="0" fillId="10" borderId="0" xfId="0" applyFill="1"/>
    <xf numFmtId="14" fontId="0" fillId="10" borderId="0" xfId="0" applyNumberFormat="1" applyFill="1"/>
    <xf numFmtId="20" fontId="0" fillId="10" borderId="0" xfId="0" applyNumberFormat="1" applyFill="1"/>
    <xf numFmtId="45" fontId="0" fillId="10" borderId="0" xfId="0" applyNumberFormat="1" applyFill="1"/>
    <xf numFmtId="164" fontId="0" fillId="10" borderId="0" xfId="0" applyNumberFormat="1" applyFill="1"/>
    <xf numFmtId="0" fontId="0" fillId="11" borderId="0" xfId="0" applyFill="1"/>
    <xf numFmtId="14" fontId="0" fillId="11" borderId="0" xfId="0" applyNumberFormat="1" applyFill="1"/>
    <xf numFmtId="20" fontId="0" fillId="11" borderId="0" xfId="0" applyNumberFormat="1" applyFill="1"/>
    <xf numFmtId="45" fontId="0" fillId="11" borderId="0" xfId="0" applyNumberFormat="1" applyFill="1"/>
    <xf numFmtId="164" fontId="0" fillId="11" borderId="0" xfId="0" applyNumberFormat="1"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2FB2-7411-4C81-A76E-E8A0CC2B910F}">
  <dimension ref="A1:AZ131"/>
  <sheetViews>
    <sheetView tabSelected="1" zoomScale="70" zoomScaleNormal="70" workbookViewId="0">
      <pane xSplit="1" ySplit="1" topLeftCell="W2" activePane="bottomRight" state="frozen"/>
      <selection pane="topRight" activeCell="B1" sqref="B1"/>
      <selection pane="bottomLeft" activeCell="A2" sqref="A2"/>
      <selection pane="bottomRight" activeCell="AO5" sqref="AO5"/>
    </sheetView>
  </sheetViews>
  <sheetFormatPr baseColWidth="10" defaultRowHeight="14.4" x14ac:dyDescent="0.3"/>
  <cols>
    <col min="4" max="4" width="15.6640625" bestFit="1" customWidth="1"/>
    <col min="5" max="6" width="15.6640625" customWidth="1"/>
    <col min="8" max="8" width="16" customWidth="1"/>
    <col min="17" max="17" width="17.33203125" bestFit="1" customWidth="1"/>
    <col min="21" max="21" width="11.5546875" style="20"/>
    <col min="22" max="22" width="11.5546875" style="26"/>
    <col min="23" max="23" width="11.5546875" style="20"/>
    <col min="24" max="24" width="11.5546875" style="26" customWidth="1"/>
    <col min="25" max="25" width="11.5546875" style="20"/>
    <col min="26" max="27" width="11.5546875" style="26"/>
    <col min="28" max="29" width="11.5546875" style="20"/>
    <col min="30" max="36" width="11.5546875" style="26"/>
    <col min="41" max="42" width="11.5546875" style="26"/>
    <col min="43" max="43" width="15.33203125" style="26" bestFit="1" customWidth="1"/>
    <col min="50" max="50" width="11.5546875" customWidth="1"/>
  </cols>
  <sheetData>
    <row r="1" spans="1:52" x14ac:dyDescent="0.3">
      <c r="A1" s="5" t="s">
        <v>0</v>
      </c>
      <c r="B1" s="5" t="s">
        <v>1</v>
      </c>
      <c r="C1" s="5" t="s">
        <v>24</v>
      </c>
      <c r="D1" s="5" t="s">
        <v>2</v>
      </c>
      <c r="E1" s="5" t="s">
        <v>98</v>
      </c>
      <c r="F1" s="5" t="s">
        <v>33</v>
      </c>
      <c r="G1" s="5" t="s">
        <v>15</v>
      </c>
      <c r="H1" s="5" t="s">
        <v>3</v>
      </c>
      <c r="I1" s="5" t="s">
        <v>4</v>
      </c>
      <c r="J1" s="5" t="s">
        <v>5</v>
      </c>
      <c r="K1" s="5" t="s">
        <v>6</v>
      </c>
      <c r="L1" s="5" t="s">
        <v>66</v>
      </c>
      <c r="M1" s="5" t="s">
        <v>67</v>
      </c>
      <c r="N1" s="5" t="s">
        <v>68</v>
      </c>
      <c r="O1" s="5" t="s">
        <v>35</v>
      </c>
      <c r="P1" s="5" t="s">
        <v>36</v>
      </c>
      <c r="Q1" s="5" t="s">
        <v>37</v>
      </c>
      <c r="R1" s="5" t="s">
        <v>63</v>
      </c>
      <c r="S1" s="5" t="s">
        <v>30</v>
      </c>
      <c r="T1" s="5" t="s">
        <v>58</v>
      </c>
      <c r="U1" s="17" t="s">
        <v>110</v>
      </c>
      <c r="V1" s="23" t="s">
        <v>130</v>
      </c>
      <c r="W1" s="17" t="s">
        <v>107</v>
      </c>
      <c r="X1" s="23" t="s">
        <v>133</v>
      </c>
      <c r="Y1" s="17" t="s">
        <v>119</v>
      </c>
      <c r="Z1" s="23" t="s">
        <v>132</v>
      </c>
      <c r="AA1" s="23" t="s">
        <v>166</v>
      </c>
      <c r="AB1" s="17" t="s">
        <v>108</v>
      </c>
      <c r="AC1" s="17" t="s">
        <v>120</v>
      </c>
      <c r="AD1" s="23" t="s">
        <v>129</v>
      </c>
      <c r="AE1" s="23" t="s">
        <v>167</v>
      </c>
      <c r="AF1" s="23" t="s">
        <v>131</v>
      </c>
      <c r="AG1" s="23" t="s">
        <v>150</v>
      </c>
      <c r="AH1" s="23" t="s">
        <v>151</v>
      </c>
      <c r="AI1" s="23" t="s">
        <v>173</v>
      </c>
      <c r="AJ1" s="23" t="s">
        <v>174</v>
      </c>
      <c r="AK1" s="5" t="s">
        <v>7</v>
      </c>
      <c r="AL1" s="5" t="s">
        <v>10</v>
      </c>
      <c r="AM1" s="5" t="s">
        <v>182</v>
      </c>
      <c r="AN1" s="5" t="s">
        <v>183</v>
      </c>
      <c r="AO1" s="23" t="s">
        <v>175</v>
      </c>
      <c r="AP1" s="23" t="s">
        <v>176</v>
      </c>
      <c r="AQ1" s="23" t="s">
        <v>177</v>
      </c>
      <c r="AR1" s="5" t="s">
        <v>178</v>
      </c>
      <c r="AS1" s="5" t="s">
        <v>8</v>
      </c>
      <c r="AT1" s="5" t="s">
        <v>181</v>
      </c>
      <c r="AU1" s="5" t="s">
        <v>11</v>
      </c>
      <c r="AV1" s="5" t="s">
        <v>187</v>
      </c>
      <c r="AW1" s="5" t="s">
        <v>188</v>
      </c>
      <c r="AX1" s="5" t="s">
        <v>9</v>
      </c>
      <c r="AY1" s="5" t="s">
        <v>100</v>
      </c>
      <c r="AZ1" s="5" t="s">
        <v>45</v>
      </c>
    </row>
    <row r="2" spans="1:52" x14ac:dyDescent="0.3">
      <c r="A2" s="1">
        <v>12038</v>
      </c>
      <c r="B2" s="1"/>
      <c r="C2" s="1" t="s">
        <v>34</v>
      </c>
      <c r="D2" s="1"/>
      <c r="E2" s="1"/>
      <c r="F2" s="1"/>
      <c r="G2" s="1"/>
      <c r="H2" s="1" t="s">
        <v>23</v>
      </c>
      <c r="I2" s="2">
        <v>45071</v>
      </c>
      <c r="J2" s="2">
        <v>45072</v>
      </c>
      <c r="K2" s="1">
        <f t="shared" ref="K2:K33" si="0">J2-I2</f>
        <v>1</v>
      </c>
      <c r="L2" s="3">
        <v>0.77569444444444446</v>
      </c>
      <c r="M2" s="3"/>
      <c r="N2" s="3"/>
      <c r="O2" s="1">
        <v>22.4</v>
      </c>
      <c r="P2" s="1">
        <v>55.4</v>
      </c>
      <c r="Q2" s="1"/>
      <c r="R2" s="1"/>
      <c r="S2" s="1" t="s">
        <v>32</v>
      </c>
      <c r="T2" s="1" t="s">
        <v>32</v>
      </c>
      <c r="U2" s="18"/>
      <c r="V2" s="24"/>
      <c r="W2" s="18"/>
      <c r="X2" s="1"/>
      <c r="Y2" s="1"/>
      <c r="Z2" s="1"/>
      <c r="AA2" s="1"/>
      <c r="AB2" s="1"/>
      <c r="AC2" s="1"/>
      <c r="AD2" s="1"/>
      <c r="AE2" s="1"/>
      <c r="AF2" s="1"/>
      <c r="AG2" s="1"/>
      <c r="AH2" s="1"/>
      <c r="AI2">
        <v>76.2</v>
      </c>
      <c r="AJ2">
        <f t="shared" ref="AJ2" si="1">AI2-AK2</f>
        <v>16.800000000000004</v>
      </c>
      <c r="AK2">
        <v>59.4</v>
      </c>
      <c r="AL2">
        <v>51.35</v>
      </c>
      <c r="AM2">
        <f t="shared" ref="AM2" si="2">AL2-AR2</f>
        <v>50.35</v>
      </c>
      <c r="AN2" s="50">
        <f t="shared" ref="AN2" si="3">LOG(AM2)/LOG(AK2)</f>
        <v>0.95952896680732169</v>
      </c>
      <c r="AO2">
        <v>0</v>
      </c>
      <c r="AP2">
        <v>17</v>
      </c>
      <c r="AQ2" t="s">
        <v>184</v>
      </c>
      <c r="AR2">
        <v>1</v>
      </c>
      <c r="AS2" t="s">
        <v>180</v>
      </c>
      <c r="AT2">
        <v>0</v>
      </c>
      <c r="AU2" t="s">
        <v>33</v>
      </c>
      <c r="AV2" t="s">
        <v>33</v>
      </c>
      <c r="AW2" t="s">
        <v>33</v>
      </c>
      <c r="AX2" s="1"/>
      <c r="AY2" s="1">
        <v>1</v>
      </c>
      <c r="AZ2" s="1"/>
    </row>
    <row r="3" spans="1:52" x14ac:dyDescent="0.3">
      <c r="A3" s="1">
        <v>12036</v>
      </c>
      <c r="B3" s="1"/>
      <c r="C3" s="1" t="s">
        <v>34</v>
      </c>
      <c r="D3" s="1"/>
      <c r="E3" s="1"/>
      <c r="F3" s="1"/>
      <c r="G3" s="1"/>
      <c r="H3" s="1" t="s">
        <v>23</v>
      </c>
      <c r="I3" s="2">
        <v>45070</v>
      </c>
      <c r="J3" s="2">
        <v>45073</v>
      </c>
      <c r="K3" s="1">
        <f t="shared" si="0"/>
        <v>3</v>
      </c>
      <c r="L3" s="3">
        <v>0.65902777777777777</v>
      </c>
      <c r="M3" s="3"/>
      <c r="N3" s="3"/>
      <c r="O3" s="1">
        <v>26.4</v>
      </c>
      <c r="P3" s="1">
        <v>46.3</v>
      </c>
      <c r="Q3" s="1"/>
      <c r="R3" s="1"/>
      <c r="S3" s="1" t="s">
        <v>32</v>
      </c>
      <c r="T3" s="1" t="s">
        <v>32</v>
      </c>
      <c r="U3" s="18"/>
      <c r="V3" s="24"/>
      <c r="W3" s="18"/>
      <c r="X3" s="1"/>
      <c r="Y3" s="1"/>
      <c r="Z3" s="1"/>
      <c r="AA3" s="1"/>
      <c r="AB3" s="1"/>
      <c r="AC3" s="1"/>
      <c r="AD3" s="1"/>
      <c r="AE3" s="1"/>
      <c r="AF3" s="1"/>
      <c r="AG3" s="1"/>
      <c r="AH3" s="1"/>
      <c r="AI3">
        <v>81.3</v>
      </c>
      <c r="AJ3">
        <f>AI3-AK3</f>
        <v>17</v>
      </c>
      <c r="AK3">
        <v>64.3</v>
      </c>
      <c r="AL3">
        <v>67.5</v>
      </c>
      <c r="AM3">
        <f>AL3-AR3</f>
        <v>66.5</v>
      </c>
      <c r="AN3" s="50">
        <f>LOG(AM3)/LOG(AK3)</f>
        <v>1.0080801812386164</v>
      </c>
      <c r="AO3">
        <v>0</v>
      </c>
      <c r="AP3">
        <v>7</v>
      </c>
      <c r="AQ3" t="s">
        <v>184</v>
      </c>
      <c r="AR3">
        <v>1</v>
      </c>
      <c r="AS3" t="s">
        <v>180</v>
      </c>
      <c r="AT3">
        <v>0</v>
      </c>
      <c r="AU3" t="s">
        <v>33</v>
      </c>
      <c r="AV3" t="s">
        <v>33</v>
      </c>
      <c r="AW3" t="s">
        <v>33</v>
      </c>
      <c r="AX3" s="1"/>
      <c r="AY3" s="1">
        <v>1</v>
      </c>
      <c r="AZ3" s="1"/>
    </row>
    <row r="4" spans="1:52" x14ac:dyDescent="0.3">
      <c r="A4" s="1">
        <v>12046</v>
      </c>
      <c r="B4" s="1"/>
      <c r="C4" s="1" t="s">
        <v>34</v>
      </c>
      <c r="D4" s="1"/>
      <c r="E4" s="1"/>
      <c r="F4" s="1"/>
      <c r="G4" s="1"/>
      <c r="H4" s="1" t="s">
        <v>23</v>
      </c>
      <c r="I4" s="2">
        <v>45072</v>
      </c>
      <c r="J4" s="2">
        <v>45073</v>
      </c>
      <c r="K4" s="1">
        <f t="shared" si="0"/>
        <v>1</v>
      </c>
      <c r="L4" s="3">
        <v>0.65902777777777777</v>
      </c>
      <c r="M4" s="3"/>
      <c r="N4" s="3"/>
      <c r="O4" s="1">
        <v>26.4</v>
      </c>
      <c r="P4" s="1">
        <v>46.3</v>
      </c>
      <c r="Q4" s="1"/>
      <c r="R4" s="1"/>
      <c r="S4" s="1" t="s">
        <v>32</v>
      </c>
      <c r="T4" s="1" t="s">
        <v>32</v>
      </c>
      <c r="U4" s="18"/>
      <c r="V4" s="24"/>
      <c r="W4" s="18"/>
      <c r="X4" s="1"/>
      <c r="Y4" s="1"/>
      <c r="Z4" s="1"/>
      <c r="AA4" s="1"/>
      <c r="AB4" s="1"/>
      <c r="AC4" s="1"/>
      <c r="AD4" s="1"/>
      <c r="AE4" s="1"/>
      <c r="AF4" s="1"/>
      <c r="AG4" s="1"/>
      <c r="AH4" s="1"/>
      <c r="AI4" s="1">
        <v>141</v>
      </c>
      <c r="AJ4" s="1">
        <f>AI4-AK4</f>
        <v>26.5</v>
      </c>
      <c r="AK4" s="1">
        <v>114.5</v>
      </c>
      <c r="AL4" s="1">
        <v>686.3</v>
      </c>
      <c r="AM4" s="1">
        <f t="shared" ref="AM4:AM7" si="4">AL4-AR4</f>
        <v>686.3</v>
      </c>
      <c r="AN4" s="1">
        <f>LOG(AM4)/LOG(AK4)</f>
        <v>1.3777474449373226</v>
      </c>
      <c r="AO4" s="1">
        <v>1</v>
      </c>
      <c r="AP4" s="1">
        <v>12</v>
      </c>
      <c r="AQ4" s="1" t="s">
        <v>184</v>
      </c>
      <c r="AR4" s="1">
        <v>0</v>
      </c>
      <c r="AS4" s="1" t="s">
        <v>180</v>
      </c>
      <c r="AT4" s="1">
        <v>0</v>
      </c>
      <c r="AU4" s="1" t="s">
        <v>33</v>
      </c>
      <c r="AV4" s="1" t="s">
        <v>33</v>
      </c>
      <c r="AW4" s="1" t="s">
        <v>33</v>
      </c>
      <c r="AX4" s="1"/>
      <c r="AY4" s="1">
        <v>1</v>
      </c>
      <c r="AZ4" s="1"/>
    </row>
    <row r="5" spans="1:52" x14ac:dyDescent="0.3">
      <c r="A5" s="1">
        <v>12035</v>
      </c>
      <c r="B5" s="1"/>
      <c r="C5" s="1" t="s">
        <v>26</v>
      </c>
      <c r="D5" s="1"/>
      <c r="E5" s="1"/>
      <c r="F5" s="1"/>
      <c r="G5" s="1"/>
      <c r="H5" s="1" t="s">
        <v>23</v>
      </c>
      <c r="I5" s="2">
        <v>45068</v>
      </c>
      <c r="J5" s="2">
        <v>45073</v>
      </c>
      <c r="K5" s="1">
        <f t="shared" si="0"/>
        <v>5</v>
      </c>
      <c r="L5" s="3">
        <v>0.75486111111111109</v>
      </c>
      <c r="M5" s="3"/>
      <c r="N5" s="3"/>
      <c r="O5" s="1"/>
      <c r="P5" s="1"/>
      <c r="Q5" s="1"/>
      <c r="R5" s="1"/>
      <c r="S5" s="1" t="s">
        <v>32</v>
      </c>
      <c r="T5" s="1" t="s">
        <v>32</v>
      </c>
      <c r="U5" s="18"/>
      <c r="V5" s="24"/>
      <c r="W5" s="18"/>
      <c r="X5" s="1"/>
      <c r="Y5" s="1"/>
      <c r="Z5" s="1"/>
      <c r="AA5" s="1"/>
      <c r="AB5" s="1"/>
      <c r="AC5" s="1"/>
      <c r="AD5" s="1"/>
      <c r="AE5" s="1"/>
      <c r="AF5" s="1"/>
      <c r="AG5" s="1"/>
      <c r="AH5" s="1"/>
      <c r="AI5">
        <v>72.599999999999994</v>
      </c>
      <c r="AJ5">
        <f t="shared" ref="AJ5:AJ7" si="5">AI5-AK5</f>
        <v>15.999999999999993</v>
      </c>
      <c r="AK5">
        <v>56.6</v>
      </c>
      <c r="AL5">
        <v>37.53</v>
      </c>
      <c r="AM5">
        <f t="shared" si="4"/>
        <v>36.53</v>
      </c>
      <c r="AN5" s="50">
        <f t="shared" ref="AN5:AN7" si="6">LOG(AM5)/LOG(AK5)</f>
        <v>0.89150788662596192</v>
      </c>
      <c r="AO5">
        <v>0</v>
      </c>
      <c r="AP5">
        <v>7</v>
      </c>
      <c r="AQ5" t="s">
        <v>184</v>
      </c>
      <c r="AR5">
        <v>1</v>
      </c>
      <c r="AS5" t="s">
        <v>180</v>
      </c>
      <c r="AT5">
        <v>0</v>
      </c>
      <c r="AU5" t="s">
        <v>33</v>
      </c>
      <c r="AV5" t="s">
        <v>33</v>
      </c>
      <c r="AW5" t="s">
        <v>33</v>
      </c>
      <c r="AX5" s="1"/>
      <c r="AY5" s="1">
        <v>1</v>
      </c>
      <c r="AZ5" s="1"/>
    </row>
    <row r="6" spans="1:52" x14ac:dyDescent="0.3">
      <c r="A6" s="1">
        <v>12037</v>
      </c>
      <c r="B6" s="1"/>
      <c r="C6" s="1" t="s">
        <v>34</v>
      </c>
      <c r="D6" s="1"/>
      <c r="E6" s="1"/>
      <c r="F6" s="1"/>
      <c r="G6" s="1"/>
      <c r="H6" s="1" t="s">
        <v>23</v>
      </c>
      <c r="I6" s="2">
        <v>45070</v>
      </c>
      <c r="J6" s="2">
        <v>45073</v>
      </c>
      <c r="K6" s="1">
        <f t="shared" si="0"/>
        <v>3</v>
      </c>
      <c r="L6" s="3">
        <v>0.75486111111111109</v>
      </c>
      <c r="M6" s="3"/>
      <c r="N6" s="3"/>
      <c r="O6" s="1"/>
      <c r="P6" s="1"/>
      <c r="Q6" s="1"/>
      <c r="R6" s="1"/>
      <c r="S6" s="1" t="s">
        <v>32</v>
      </c>
      <c r="T6" s="1" t="s">
        <v>32</v>
      </c>
      <c r="U6" s="18"/>
      <c r="V6" s="24"/>
      <c r="W6" s="18"/>
      <c r="X6" s="1"/>
      <c r="Y6" s="1"/>
      <c r="Z6" s="1"/>
      <c r="AA6" s="1"/>
      <c r="AB6" s="1"/>
      <c r="AC6" s="1"/>
      <c r="AD6" s="1"/>
      <c r="AE6" s="1"/>
      <c r="AF6" s="1"/>
      <c r="AG6" s="1"/>
      <c r="AH6" s="1"/>
      <c r="AI6">
        <v>55.5</v>
      </c>
      <c r="AJ6">
        <f t="shared" si="5"/>
        <v>11.399999999999999</v>
      </c>
      <c r="AK6">
        <v>44.1</v>
      </c>
      <c r="AL6">
        <v>16.72</v>
      </c>
      <c r="AM6">
        <f t="shared" si="4"/>
        <v>15.719999999999999</v>
      </c>
      <c r="AN6" s="50">
        <f t="shared" si="6"/>
        <v>0.72757508207745025</v>
      </c>
      <c r="AO6">
        <v>0</v>
      </c>
      <c r="AP6">
        <v>2</v>
      </c>
      <c r="AQ6" t="s">
        <v>192</v>
      </c>
      <c r="AR6">
        <v>1</v>
      </c>
      <c r="AS6" t="s">
        <v>192</v>
      </c>
      <c r="AT6">
        <v>0</v>
      </c>
      <c r="AU6" t="s">
        <v>33</v>
      </c>
      <c r="AV6" t="s">
        <v>33</v>
      </c>
      <c r="AW6" t="s">
        <v>33</v>
      </c>
      <c r="AX6" s="1"/>
      <c r="AY6" s="1">
        <v>1</v>
      </c>
      <c r="AZ6" s="1"/>
    </row>
    <row r="7" spans="1:52" x14ac:dyDescent="0.3">
      <c r="A7" s="14">
        <v>12039</v>
      </c>
      <c r="B7" s="14"/>
      <c r="C7" s="14" t="s">
        <v>34</v>
      </c>
      <c r="D7" s="14"/>
      <c r="E7" s="14"/>
      <c r="F7" s="14"/>
      <c r="G7" s="14"/>
      <c r="H7" s="14" t="s">
        <v>23</v>
      </c>
      <c r="I7" s="15">
        <v>45071</v>
      </c>
      <c r="J7" s="15">
        <v>45073</v>
      </c>
      <c r="K7" s="14">
        <f t="shared" si="0"/>
        <v>2</v>
      </c>
      <c r="L7" s="14"/>
      <c r="M7" s="14"/>
      <c r="N7" s="14"/>
      <c r="O7" s="14"/>
      <c r="P7" s="14"/>
      <c r="Q7" s="14"/>
      <c r="R7" s="14"/>
      <c r="S7" s="14"/>
      <c r="T7" s="14"/>
      <c r="U7" s="19"/>
      <c r="V7" s="25"/>
      <c r="W7" s="19"/>
      <c r="X7" s="14"/>
      <c r="Y7" s="14"/>
      <c r="Z7" s="14"/>
      <c r="AA7" s="14"/>
      <c r="AB7" s="14"/>
      <c r="AC7" s="14"/>
      <c r="AD7" s="14"/>
      <c r="AE7" s="14"/>
      <c r="AF7" s="14"/>
      <c r="AG7" s="14"/>
      <c r="AH7" s="14"/>
      <c r="AI7">
        <v>58.8</v>
      </c>
      <c r="AJ7">
        <f t="shared" si="5"/>
        <v>12.599999999999994</v>
      </c>
      <c r="AK7">
        <v>46.2</v>
      </c>
      <c r="AL7">
        <v>16.940000000000001</v>
      </c>
      <c r="AM7">
        <f t="shared" si="4"/>
        <v>15.940000000000001</v>
      </c>
      <c r="AN7" s="50">
        <f t="shared" si="6"/>
        <v>0.72237053655838812</v>
      </c>
      <c r="AO7">
        <v>0</v>
      </c>
      <c r="AP7">
        <v>11</v>
      </c>
      <c r="AQ7" t="s">
        <v>184</v>
      </c>
      <c r="AR7">
        <v>1</v>
      </c>
      <c r="AS7" t="s">
        <v>180</v>
      </c>
      <c r="AT7">
        <v>0</v>
      </c>
      <c r="AU7" t="s">
        <v>33</v>
      </c>
      <c r="AV7" t="s">
        <v>33</v>
      </c>
      <c r="AW7" t="s">
        <v>33</v>
      </c>
      <c r="AX7" s="14"/>
      <c r="AY7" s="14">
        <v>1</v>
      </c>
      <c r="AZ7" s="14" t="s">
        <v>48</v>
      </c>
    </row>
    <row r="8" spans="1:52" x14ac:dyDescent="0.3">
      <c r="A8" s="1">
        <v>12041</v>
      </c>
      <c r="B8" s="1"/>
      <c r="C8" s="1" t="s">
        <v>34</v>
      </c>
      <c r="D8" s="1"/>
      <c r="E8" s="1"/>
      <c r="F8" s="1"/>
      <c r="G8" s="1"/>
      <c r="H8" s="1" t="s">
        <v>23</v>
      </c>
      <c r="I8" s="2">
        <v>45072</v>
      </c>
      <c r="J8" s="2">
        <v>45075</v>
      </c>
      <c r="K8" s="1">
        <f t="shared" si="0"/>
        <v>3</v>
      </c>
      <c r="L8" s="3">
        <v>0.71875</v>
      </c>
      <c r="M8" s="3"/>
      <c r="N8" s="3"/>
      <c r="O8" s="1">
        <v>22.3</v>
      </c>
      <c r="P8" s="1">
        <v>71.2</v>
      </c>
      <c r="Q8" s="1" t="s">
        <v>38</v>
      </c>
      <c r="R8" s="1" t="s">
        <v>39</v>
      </c>
      <c r="S8" s="1" t="s">
        <v>32</v>
      </c>
      <c r="T8" s="1" t="s">
        <v>32</v>
      </c>
      <c r="U8" s="18"/>
      <c r="V8" s="24"/>
      <c r="W8" s="18"/>
      <c r="X8" s="1"/>
      <c r="Y8" s="1"/>
      <c r="Z8" s="1"/>
      <c r="AA8" s="1"/>
      <c r="AB8" s="1"/>
      <c r="AC8" s="1"/>
      <c r="AD8" s="1"/>
      <c r="AE8" s="1"/>
      <c r="AF8" s="1"/>
      <c r="AG8" s="1"/>
      <c r="AH8" s="1"/>
      <c r="AI8">
        <v>88.5</v>
      </c>
      <c r="AJ8">
        <f>AI8-AK8</f>
        <v>20.900000000000006</v>
      </c>
      <c r="AK8">
        <v>67.599999999999994</v>
      </c>
      <c r="AL8">
        <v>75.77</v>
      </c>
      <c r="AM8">
        <f>AL8-AR8</f>
        <v>74.77</v>
      </c>
      <c r="AN8" s="50">
        <f>LOG(AM8)/LOG(AK8)</f>
        <v>1.0239245682959717</v>
      </c>
      <c r="AO8">
        <v>0</v>
      </c>
      <c r="AP8">
        <v>9</v>
      </c>
      <c r="AQ8" t="s">
        <v>184</v>
      </c>
      <c r="AR8">
        <v>1</v>
      </c>
      <c r="AS8" t="s">
        <v>180</v>
      </c>
      <c r="AT8">
        <v>0</v>
      </c>
      <c r="AU8" t="s">
        <v>33</v>
      </c>
      <c r="AV8" t="s">
        <v>33</v>
      </c>
      <c r="AW8" t="s">
        <v>33</v>
      </c>
      <c r="AX8" s="1"/>
      <c r="AY8" s="1">
        <v>1</v>
      </c>
      <c r="AZ8" s="1"/>
    </row>
    <row r="9" spans="1:52" x14ac:dyDescent="0.3">
      <c r="A9" s="1">
        <v>12044</v>
      </c>
      <c r="B9" s="1"/>
      <c r="C9" s="1" t="s">
        <v>34</v>
      </c>
      <c r="D9" s="1"/>
      <c r="E9" s="1"/>
      <c r="F9" s="1"/>
      <c r="G9" s="1"/>
      <c r="H9" s="1" t="s">
        <v>23</v>
      </c>
      <c r="I9" s="2">
        <v>45072</v>
      </c>
      <c r="J9" s="2">
        <v>45075</v>
      </c>
      <c r="K9" s="1">
        <f t="shared" si="0"/>
        <v>3</v>
      </c>
      <c r="L9" s="3">
        <v>0.77777777777777779</v>
      </c>
      <c r="M9" s="3"/>
      <c r="N9" s="3"/>
      <c r="O9" s="1">
        <v>20.7</v>
      </c>
      <c r="P9" s="1">
        <v>75.7</v>
      </c>
      <c r="Q9" s="1" t="s">
        <v>38</v>
      </c>
      <c r="R9" s="1" t="s">
        <v>39</v>
      </c>
      <c r="S9" s="1" t="s">
        <v>32</v>
      </c>
      <c r="T9" s="1" t="s">
        <v>32</v>
      </c>
      <c r="U9" s="18"/>
      <c r="V9" s="24"/>
      <c r="W9" s="18"/>
      <c r="X9" s="1"/>
      <c r="Y9" s="1"/>
      <c r="Z9" s="1"/>
      <c r="AA9" s="1"/>
      <c r="AB9" s="1"/>
      <c r="AC9" s="1"/>
      <c r="AD9" s="1"/>
      <c r="AE9" s="1"/>
      <c r="AF9" s="1"/>
      <c r="AG9" s="1"/>
      <c r="AH9" s="1"/>
      <c r="AI9">
        <v>70.099999999999994</v>
      </c>
      <c r="AJ9">
        <f t="shared" ref="AJ9" si="7">AI9-AK9</f>
        <v>13.899999999999991</v>
      </c>
      <c r="AK9">
        <v>56.2</v>
      </c>
      <c r="AL9">
        <v>30.54</v>
      </c>
      <c r="AM9">
        <f t="shared" ref="AM9" si="8">AL9-AR9</f>
        <v>29.54</v>
      </c>
      <c r="AN9" s="50">
        <f t="shared" ref="AN9" si="9">LOG(AM9)/LOG(AK9)</f>
        <v>0.84036118922165348</v>
      </c>
      <c r="AO9">
        <v>0</v>
      </c>
      <c r="AP9">
        <v>2</v>
      </c>
      <c r="AQ9" t="s">
        <v>185</v>
      </c>
      <c r="AR9">
        <v>1</v>
      </c>
      <c r="AS9" t="s">
        <v>179</v>
      </c>
      <c r="AT9">
        <v>0</v>
      </c>
      <c r="AU9" t="s">
        <v>33</v>
      </c>
      <c r="AV9" t="s">
        <v>33</v>
      </c>
      <c r="AW9" t="s">
        <v>33</v>
      </c>
      <c r="AX9" s="1"/>
      <c r="AY9" s="1">
        <v>1</v>
      </c>
      <c r="AZ9" s="1"/>
    </row>
    <row r="10" spans="1:52" x14ac:dyDescent="0.3">
      <c r="A10" s="1">
        <v>12042</v>
      </c>
      <c r="B10" s="1"/>
      <c r="C10" s="1" t="s">
        <v>34</v>
      </c>
      <c r="D10" s="1"/>
      <c r="E10" s="1"/>
      <c r="F10" s="1"/>
      <c r="G10" s="1"/>
      <c r="H10" s="1" t="s">
        <v>23</v>
      </c>
      <c r="I10" s="2">
        <v>45072</v>
      </c>
      <c r="J10" s="2">
        <v>45076</v>
      </c>
      <c r="K10" s="1">
        <f t="shared" si="0"/>
        <v>4</v>
      </c>
      <c r="L10" s="3">
        <v>0.69097222222222221</v>
      </c>
      <c r="M10" s="3"/>
      <c r="N10" s="3"/>
      <c r="O10" s="1">
        <v>25.4</v>
      </c>
      <c r="P10" s="1">
        <v>75</v>
      </c>
      <c r="Q10" s="1" t="s">
        <v>42</v>
      </c>
      <c r="R10" s="1" t="s">
        <v>39</v>
      </c>
      <c r="S10" s="1" t="s">
        <v>32</v>
      </c>
      <c r="T10" s="1" t="s">
        <v>32</v>
      </c>
      <c r="U10" s="18"/>
      <c r="V10" s="24"/>
      <c r="W10" s="18"/>
      <c r="X10" s="1"/>
      <c r="Y10" s="1"/>
      <c r="Z10" s="1"/>
      <c r="AA10" s="1"/>
      <c r="AB10" s="1"/>
      <c r="AC10" s="1"/>
      <c r="AD10" s="1"/>
      <c r="AE10" s="1"/>
      <c r="AF10" s="1"/>
      <c r="AG10" s="1"/>
      <c r="AH10" s="1"/>
      <c r="AI10">
        <v>84.1</v>
      </c>
      <c r="AJ10">
        <f t="shared" ref="AJ10" si="10">AI10-AK10</f>
        <v>18.399999999999991</v>
      </c>
      <c r="AK10">
        <v>65.7</v>
      </c>
      <c r="AL10">
        <v>64.930000000000007</v>
      </c>
      <c r="AM10">
        <f t="shared" ref="AM10" si="11">AL10-AR10</f>
        <v>63.430000000000007</v>
      </c>
      <c r="AN10" s="50">
        <f t="shared" ref="AN10" si="12">LOG(AM10)/LOG(AK10)</f>
        <v>0.99159828943813144</v>
      </c>
      <c r="AO10">
        <v>0</v>
      </c>
      <c r="AP10">
        <v>13</v>
      </c>
      <c r="AQ10" t="s">
        <v>184</v>
      </c>
      <c r="AR10">
        <v>1.5</v>
      </c>
      <c r="AS10" t="s">
        <v>180</v>
      </c>
      <c r="AT10">
        <v>0</v>
      </c>
      <c r="AU10" t="s">
        <v>33</v>
      </c>
      <c r="AV10" t="s">
        <v>33</v>
      </c>
      <c r="AW10" t="s">
        <v>33</v>
      </c>
      <c r="AX10" s="1"/>
      <c r="AY10" s="1">
        <v>1</v>
      </c>
      <c r="AZ10" s="1"/>
    </row>
    <row r="11" spans="1:52" x14ac:dyDescent="0.3">
      <c r="A11" s="1">
        <v>12043</v>
      </c>
      <c r="B11" s="1"/>
      <c r="C11" s="1" t="s">
        <v>34</v>
      </c>
      <c r="D11" s="1"/>
      <c r="E11" s="1"/>
      <c r="F11" s="1"/>
      <c r="G11" s="1"/>
      <c r="H11" s="1" t="s">
        <v>23</v>
      </c>
      <c r="I11" s="2">
        <v>45072</v>
      </c>
      <c r="J11" s="2">
        <v>45076</v>
      </c>
      <c r="K11" s="1">
        <f t="shared" si="0"/>
        <v>4</v>
      </c>
      <c r="L11" s="3">
        <v>0.69097222222222221</v>
      </c>
      <c r="M11" s="3"/>
      <c r="N11" s="3"/>
      <c r="O11" s="1">
        <v>25.4</v>
      </c>
      <c r="P11" s="1">
        <v>75</v>
      </c>
      <c r="Q11" s="1" t="s">
        <v>42</v>
      </c>
      <c r="R11" s="1" t="s">
        <v>43</v>
      </c>
      <c r="S11" s="1" t="s">
        <v>32</v>
      </c>
      <c r="T11" s="1" t="s">
        <v>32</v>
      </c>
      <c r="U11" s="18"/>
      <c r="V11" s="24"/>
      <c r="W11" s="18"/>
      <c r="X11" s="1"/>
      <c r="Y11" s="1"/>
      <c r="Z11" s="1"/>
      <c r="AA11" s="1"/>
      <c r="AB11" s="1"/>
      <c r="AC11" s="1"/>
      <c r="AD11" s="1"/>
      <c r="AE11" s="1"/>
      <c r="AF11" s="1"/>
      <c r="AG11" s="1"/>
      <c r="AH11" s="1"/>
      <c r="AI11">
        <v>84</v>
      </c>
      <c r="AJ11">
        <f t="shared" ref="AJ11:AJ12" si="13">AI11-AK11</f>
        <v>20.700000000000003</v>
      </c>
      <c r="AK11">
        <v>63.3</v>
      </c>
      <c r="AL11">
        <v>52.61</v>
      </c>
      <c r="AM11">
        <f t="shared" ref="AM11:AM12" si="14">AL11-AR11</f>
        <v>51.61</v>
      </c>
      <c r="AN11" s="50">
        <f t="shared" ref="AN11:AN12" si="15">LOG(AM11)/LOG(AK11)</f>
        <v>0.95077735742725389</v>
      </c>
      <c r="AO11">
        <v>0</v>
      </c>
      <c r="AP11">
        <v>4</v>
      </c>
      <c r="AQ11" t="s">
        <v>184</v>
      </c>
      <c r="AR11">
        <v>1</v>
      </c>
      <c r="AS11" t="s">
        <v>180</v>
      </c>
      <c r="AT11">
        <v>0</v>
      </c>
      <c r="AU11" t="s">
        <v>33</v>
      </c>
      <c r="AV11" t="s">
        <v>33</v>
      </c>
      <c r="AW11" t="s">
        <v>33</v>
      </c>
      <c r="AX11" s="1"/>
      <c r="AY11" s="1">
        <v>1</v>
      </c>
      <c r="AZ11" s="1"/>
    </row>
    <row r="12" spans="1:52" x14ac:dyDescent="0.3">
      <c r="A12" s="1">
        <v>12045</v>
      </c>
      <c r="B12" s="1"/>
      <c r="C12" s="1" t="s">
        <v>34</v>
      </c>
      <c r="D12" s="1"/>
      <c r="E12" s="1"/>
      <c r="F12" s="1"/>
      <c r="G12" s="1"/>
      <c r="H12" s="1" t="s">
        <v>23</v>
      </c>
      <c r="I12" s="2">
        <v>45072</v>
      </c>
      <c r="J12" s="2">
        <v>45076</v>
      </c>
      <c r="K12" s="1">
        <f t="shared" si="0"/>
        <v>4</v>
      </c>
      <c r="L12" s="3">
        <v>0.69097222222222221</v>
      </c>
      <c r="M12" s="3"/>
      <c r="N12" s="3"/>
      <c r="O12" s="1">
        <v>25.4</v>
      </c>
      <c r="P12" s="1">
        <v>75</v>
      </c>
      <c r="Q12" s="1" t="s">
        <v>42</v>
      </c>
      <c r="R12" s="1" t="s">
        <v>44</v>
      </c>
      <c r="S12" s="1" t="s">
        <v>32</v>
      </c>
      <c r="T12" s="1" t="s">
        <v>32</v>
      </c>
      <c r="U12" s="18"/>
      <c r="V12" s="24"/>
      <c r="W12" s="18"/>
      <c r="X12" s="1"/>
      <c r="Y12" s="1"/>
      <c r="Z12" s="1"/>
      <c r="AA12" s="1"/>
      <c r="AB12" s="1"/>
      <c r="AC12" s="1"/>
      <c r="AD12" s="1"/>
      <c r="AE12" s="1"/>
      <c r="AF12" s="1"/>
      <c r="AG12" s="1"/>
      <c r="AH12" s="1"/>
      <c r="AI12">
        <v>59.3</v>
      </c>
      <c r="AJ12">
        <f t="shared" si="13"/>
        <v>13</v>
      </c>
      <c r="AK12">
        <v>46.3</v>
      </c>
      <c r="AL12">
        <v>18.91</v>
      </c>
      <c r="AM12">
        <f t="shared" si="14"/>
        <v>17.91</v>
      </c>
      <c r="AN12" s="50">
        <f t="shared" si="15"/>
        <v>0.75234743468294341</v>
      </c>
      <c r="AO12">
        <v>0</v>
      </c>
      <c r="AP12">
        <v>2</v>
      </c>
      <c r="AQ12" t="s">
        <v>192</v>
      </c>
      <c r="AR12">
        <v>1</v>
      </c>
      <c r="AS12" t="s">
        <v>192</v>
      </c>
      <c r="AT12">
        <v>0</v>
      </c>
      <c r="AU12" t="s">
        <v>33</v>
      </c>
      <c r="AV12" t="s">
        <v>33</v>
      </c>
      <c r="AW12" t="s">
        <v>33</v>
      </c>
      <c r="AX12" s="1"/>
      <c r="AY12" s="1">
        <v>1</v>
      </c>
      <c r="AZ12" s="1"/>
    </row>
    <row r="13" spans="1:52" x14ac:dyDescent="0.3">
      <c r="A13" s="1">
        <v>11024</v>
      </c>
      <c r="B13" s="1">
        <v>409</v>
      </c>
      <c r="C13" s="1" t="s">
        <v>34</v>
      </c>
      <c r="D13" s="1" t="s">
        <v>40</v>
      </c>
      <c r="E13" s="1">
        <v>363880</v>
      </c>
      <c r="F13" s="1">
        <v>4314466</v>
      </c>
      <c r="G13" s="1"/>
      <c r="H13" s="1" t="s">
        <v>12</v>
      </c>
      <c r="I13" s="2">
        <v>45075</v>
      </c>
      <c r="J13" s="2">
        <v>45077</v>
      </c>
      <c r="K13" s="1">
        <f t="shared" si="0"/>
        <v>2</v>
      </c>
      <c r="L13" s="3">
        <v>0.54166666666666663</v>
      </c>
      <c r="M13" s="3"/>
      <c r="N13" s="3"/>
      <c r="O13" s="1">
        <v>24.7</v>
      </c>
      <c r="P13" s="1">
        <v>55</v>
      </c>
      <c r="Q13" s="1" t="s">
        <v>42</v>
      </c>
      <c r="R13" s="1" t="s">
        <v>39</v>
      </c>
      <c r="S13" s="1" t="s">
        <v>47</v>
      </c>
      <c r="T13" s="1" t="s">
        <v>32</v>
      </c>
      <c r="U13" s="18"/>
      <c r="V13" s="24"/>
      <c r="W13" s="18"/>
      <c r="X13" s="1"/>
      <c r="Y13" s="1"/>
      <c r="Z13" s="1"/>
      <c r="AA13" s="1"/>
      <c r="AB13" s="1"/>
      <c r="AC13" s="1"/>
      <c r="AD13" s="1"/>
      <c r="AE13" s="1"/>
      <c r="AF13" s="1"/>
      <c r="AG13" s="1"/>
      <c r="AH13" s="1"/>
      <c r="AI13">
        <v>85</v>
      </c>
      <c r="AJ13">
        <f t="shared" ref="AJ13" si="16">AI13-AK13</f>
        <v>19.299999999999997</v>
      </c>
      <c r="AK13">
        <v>65.7</v>
      </c>
      <c r="AL13">
        <v>55.04</v>
      </c>
      <c r="AM13">
        <f t="shared" ref="AM13" si="17">AL13-AR13</f>
        <v>54.04</v>
      </c>
      <c r="AN13" s="50">
        <f t="shared" ref="AN13" si="18">LOG(AM13)/LOG(AK13)</f>
        <v>0.95331665609895577</v>
      </c>
      <c r="AO13">
        <v>0</v>
      </c>
      <c r="AP13">
        <v>10</v>
      </c>
      <c r="AQ13" t="s">
        <v>184</v>
      </c>
      <c r="AR13">
        <v>1</v>
      </c>
      <c r="AS13" t="s">
        <v>180</v>
      </c>
      <c r="AT13">
        <v>0</v>
      </c>
      <c r="AU13" t="s">
        <v>33</v>
      </c>
      <c r="AV13" t="s">
        <v>33</v>
      </c>
      <c r="AW13" t="s">
        <v>33</v>
      </c>
      <c r="AX13" s="1"/>
      <c r="AY13" s="1">
        <v>1</v>
      </c>
      <c r="AZ13" s="1"/>
    </row>
    <row r="14" spans="1:52" x14ac:dyDescent="0.3">
      <c r="A14" s="1">
        <v>14302</v>
      </c>
      <c r="B14" s="1">
        <v>447</v>
      </c>
      <c r="C14" s="1" t="s">
        <v>34</v>
      </c>
      <c r="D14" s="1" t="s">
        <v>41</v>
      </c>
      <c r="E14" s="1">
        <v>359917</v>
      </c>
      <c r="F14" s="1">
        <v>4323514</v>
      </c>
      <c r="G14" s="1"/>
      <c r="H14" s="1" t="s">
        <v>12</v>
      </c>
      <c r="I14" s="2">
        <v>45076</v>
      </c>
      <c r="J14" s="2">
        <v>45077</v>
      </c>
      <c r="K14" s="1">
        <f t="shared" si="0"/>
        <v>1</v>
      </c>
      <c r="L14" s="3">
        <v>0.54166666666666663</v>
      </c>
      <c r="M14" s="3"/>
      <c r="N14" s="3"/>
      <c r="O14" s="1">
        <v>24.7</v>
      </c>
      <c r="P14" s="1">
        <v>55</v>
      </c>
      <c r="Q14" s="1" t="s">
        <v>42</v>
      </c>
      <c r="R14" s="1" t="s">
        <v>43</v>
      </c>
      <c r="S14" s="1" t="s">
        <v>47</v>
      </c>
      <c r="T14" s="1" t="s">
        <v>32</v>
      </c>
      <c r="U14" s="18"/>
      <c r="V14" s="24"/>
      <c r="W14" s="18"/>
      <c r="X14" s="1"/>
      <c r="Y14" s="1"/>
      <c r="Z14" s="1"/>
      <c r="AA14" s="1"/>
      <c r="AB14" s="1"/>
      <c r="AC14" s="1"/>
      <c r="AD14" s="1"/>
      <c r="AE14" s="1"/>
      <c r="AF14" s="1"/>
      <c r="AG14" s="1"/>
      <c r="AH14" s="1"/>
      <c r="AI14">
        <v>93.3</v>
      </c>
      <c r="AJ14">
        <f>AI14-AK14</f>
        <v>21.799999999999997</v>
      </c>
      <c r="AK14">
        <v>71.5</v>
      </c>
      <c r="AL14">
        <v>66.88</v>
      </c>
      <c r="AM14">
        <f>AL14-AR14</f>
        <v>65.88</v>
      </c>
      <c r="AN14" s="50">
        <f>LOG(AM14)/LOG(AK14)</f>
        <v>0.98082708544225428</v>
      </c>
      <c r="AO14">
        <v>0</v>
      </c>
      <c r="AP14">
        <v>12</v>
      </c>
      <c r="AQ14" t="s">
        <v>184</v>
      </c>
      <c r="AR14">
        <v>1</v>
      </c>
      <c r="AS14" t="s">
        <v>180</v>
      </c>
      <c r="AT14">
        <v>0</v>
      </c>
      <c r="AU14" t="s">
        <v>33</v>
      </c>
      <c r="AV14" t="s">
        <v>33</v>
      </c>
      <c r="AW14" t="s">
        <v>33</v>
      </c>
      <c r="AX14" s="1"/>
      <c r="AY14" s="1">
        <v>1</v>
      </c>
      <c r="AZ14" s="1"/>
    </row>
    <row r="15" spans="1:52" x14ac:dyDescent="0.3">
      <c r="A15" s="1">
        <v>14792</v>
      </c>
      <c r="B15" s="1">
        <v>441</v>
      </c>
      <c r="C15" s="1" t="s">
        <v>34</v>
      </c>
      <c r="D15" s="1" t="s">
        <v>41</v>
      </c>
      <c r="E15" s="1">
        <v>359179</v>
      </c>
      <c r="F15" s="1">
        <v>4323869</v>
      </c>
      <c r="G15" s="1"/>
      <c r="H15" s="1" t="s">
        <v>12</v>
      </c>
      <c r="I15" s="2">
        <v>45076</v>
      </c>
      <c r="J15" s="2">
        <v>45077</v>
      </c>
      <c r="K15" s="1">
        <f t="shared" si="0"/>
        <v>1</v>
      </c>
      <c r="L15" s="3">
        <v>0.54166666666666663</v>
      </c>
      <c r="M15" s="3"/>
      <c r="N15" s="3"/>
      <c r="O15" s="1">
        <v>24.7</v>
      </c>
      <c r="P15" s="1">
        <v>55</v>
      </c>
      <c r="Q15" s="1" t="s">
        <v>42</v>
      </c>
      <c r="R15" s="1" t="s">
        <v>44</v>
      </c>
      <c r="S15" s="1" t="s">
        <v>47</v>
      </c>
      <c r="T15" s="1" t="s">
        <v>32</v>
      </c>
      <c r="U15" s="18"/>
      <c r="V15" s="24"/>
      <c r="W15" s="18"/>
      <c r="X15" s="1"/>
      <c r="Y15" s="1"/>
      <c r="Z15" s="1"/>
      <c r="AA15" s="1"/>
      <c r="AB15" s="1"/>
      <c r="AC15" s="1"/>
      <c r="AD15" s="1"/>
      <c r="AE15" s="1"/>
      <c r="AF15" s="1"/>
      <c r="AG15" s="1"/>
      <c r="AH15" s="1"/>
      <c r="AI15">
        <v>112</v>
      </c>
      <c r="AJ15">
        <f t="shared" ref="AJ15" si="19">AI15-AK15</f>
        <v>25.299999999999997</v>
      </c>
      <c r="AK15">
        <v>86.7</v>
      </c>
      <c r="AL15">
        <v>98.89</v>
      </c>
      <c r="AM15">
        <f t="shared" ref="AM15" si="20">AL15-AR15</f>
        <v>97.89</v>
      </c>
      <c r="AN15" s="50">
        <f t="shared" ref="AN15" si="21">LOG(AM15)/LOG(AK15)</f>
        <v>1.0272026375281753</v>
      </c>
      <c r="AO15">
        <v>0</v>
      </c>
      <c r="AP15">
        <v>10</v>
      </c>
      <c r="AQ15" t="s">
        <v>184</v>
      </c>
      <c r="AR15">
        <v>1</v>
      </c>
      <c r="AS15" t="s">
        <v>180</v>
      </c>
      <c r="AT15">
        <v>0</v>
      </c>
      <c r="AU15" t="s">
        <v>33</v>
      </c>
      <c r="AV15" t="s">
        <v>33</v>
      </c>
      <c r="AW15" t="s">
        <v>33</v>
      </c>
      <c r="AX15" s="1"/>
      <c r="AY15" s="1">
        <v>1</v>
      </c>
      <c r="AZ15" s="1"/>
    </row>
    <row r="16" spans="1:52" x14ac:dyDescent="0.3">
      <c r="A16" s="1">
        <v>14670</v>
      </c>
      <c r="B16" s="1">
        <v>438</v>
      </c>
      <c r="C16" s="1" t="s">
        <v>34</v>
      </c>
      <c r="D16" s="1" t="s">
        <v>41</v>
      </c>
      <c r="E16" s="1">
        <v>358866</v>
      </c>
      <c r="F16" s="1">
        <v>4323601</v>
      </c>
      <c r="G16" s="1"/>
      <c r="H16" s="1" t="s">
        <v>12</v>
      </c>
      <c r="I16" s="2">
        <v>45076</v>
      </c>
      <c r="J16" s="2">
        <v>45077</v>
      </c>
      <c r="K16" s="1">
        <f t="shared" si="0"/>
        <v>1</v>
      </c>
      <c r="L16" s="3">
        <v>0.64583333333333337</v>
      </c>
      <c r="M16" s="3"/>
      <c r="N16" s="3"/>
      <c r="O16" s="1">
        <v>25</v>
      </c>
      <c r="P16" s="1">
        <v>61.3</v>
      </c>
      <c r="Q16" s="1" t="s">
        <v>42</v>
      </c>
      <c r="R16" s="1" t="s">
        <v>39</v>
      </c>
      <c r="S16" s="1" t="s">
        <v>47</v>
      </c>
      <c r="T16" s="1" t="s">
        <v>32</v>
      </c>
      <c r="U16" s="18"/>
      <c r="V16" s="24"/>
      <c r="W16" s="18"/>
      <c r="X16" s="1"/>
      <c r="Y16" s="1"/>
      <c r="Z16" s="1"/>
      <c r="AA16" s="1"/>
      <c r="AB16" s="1"/>
      <c r="AC16" s="1"/>
      <c r="AD16" s="1"/>
      <c r="AE16" s="1"/>
      <c r="AF16" s="1"/>
      <c r="AG16" s="1"/>
      <c r="AH16" s="1"/>
      <c r="AI16">
        <v>87.4</v>
      </c>
      <c r="AJ16">
        <f t="shared" ref="AJ16" si="22">AI16-AK16</f>
        <v>18.800000000000011</v>
      </c>
      <c r="AK16">
        <v>68.599999999999994</v>
      </c>
      <c r="AL16">
        <v>70.25</v>
      </c>
      <c r="AM16">
        <f t="shared" ref="AM16" si="23">AL16-AR16</f>
        <v>69.25</v>
      </c>
      <c r="AN16" s="50">
        <f t="shared" ref="AN16" si="24">LOG(AM16)/LOG(AK16)</f>
        <v>1.0022303590061814</v>
      </c>
      <c r="AO16">
        <v>0</v>
      </c>
      <c r="AP16">
        <v>7</v>
      </c>
      <c r="AQ16" t="s">
        <v>184</v>
      </c>
      <c r="AR16">
        <v>1</v>
      </c>
      <c r="AS16" t="s">
        <v>180</v>
      </c>
      <c r="AT16">
        <v>0</v>
      </c>
      <c r="AU16" t="s">
        <v>33</v>
      </c>
      <c r="AV16" t="s">
        <v>33</v>
      </c>
      <c r="AW16" t="s">
        <v>33</v>
      </c>
      <c r="AX16" s="1"/>
      <c r="AY16" s="1">
        <v>1</v>
      </c>
      <c r="AZ16" s="1"/>
    </row>
    <row r="17" spans="1:52" x14ac:dyDescent="0.3">
      <c r="A17" s="1">
        <v>14669</v>
      </c>
      <c r="B17" s="1">
        <v>553</v>
      </c>
      <c r="C17" s="1" t="s">
        <v>26</v>
      </c>
      <c r="D17" s="1" t="s">
        <v>41</v>
      </c>
      <c r="E17" s="1">
        <v>359071</v>
      </c>
      <c r="F17" s="1">
        <v>4323361</v>
      </c>
      <c r="G17" s="1"/>
      <c r="H17" s="1" t="s">
        <v>12</v>
      </c>
      <c r="I17" s="2">
        <v>45076</v>
      </c>
      <c r="J17" s="2">
        <v>45077</v>
      </c>
      <c r="K17" s="1">
        <f t="shared" si="0"/>
        <v>1</v>
      </c>
      <c r="L17" s="3">
        <v>0.64583333333333337</v>
      </c>
      <c r="M17" s="3"/>
      <c r="N17" s="3"/>
      <c r="O17" s="1">
        <v>25</v>
      </c>
      <c r="P17" s="1">
        <v>61.3</v>
      </c>
      <c r="Q17" s="1" t="s">
        <v>42</v>
      </c>
      <c r="R17" s="1" t="s">
        <v>43</v>
      </c>
      <c r="S17" s="1" t="s">
        <v>47</v>
      </c>
      <c r="T17" s="1" t="s">
        <v>32</v>
      </c>
      <c r="U17" s="18"/>
      <c r="V17" s="24"/>
      <c r="W17" s="18"/>
      <c r="X17" s="1"/>
      <c r="Y17" s="1"/>
      <c r="Z17" s="1"/>
      <c r="AA17" s="1"/>
      <c r="AB17" s="1"/>
      <c r="AC17" s="1"/>
      <c r="AD17" s="1"/>
      <c r="AE17" s="1"/>
      <c r="AF17" s="1"/>
      <c r="AG17" s="1"/>
      <c r="AH17" s="1"/>
      <c r="AI17">
        <v>88</v>
      </c>
      <c r="AJ17">
        <f t="shared" ref="AJ17:AJ20" si="25">AI17-AK17</f>
        <v>16.700000000000003</v>
      </c>
      <c r="AK17">
        <v>71.3</v>
      </c>
      <c r="AL17">
        <v>87.25</v>
      </c>
      <c r="AM17">
        <f t="shared" ref="AM17:AM20" si="26">AL17-AR17</f>
        <v>86.25</v>
      </c>
      <c r="AN17" s="50">
        <f t="shared" ref="AN17:AN20" si="27">LOG(AM17)/LOG(AK17)</f>
        <v>1.0446117538098953</v>
      </c>
      <c r="AO17">
        <v>0</v>
      </c>
      <c r="AP17">
        <v>7</v>
      </c>
      <c r="AQ17" t="s">
        <v>184</v>
      </c>
      <c r="AR17">
        <v>1</v>
      </c>
      <c r="AS17" t="s">
        <v>180</v>
      </c>
      <c r="AT17">
        <v>0</v>
      </c>
      <c r="AU17" t="s">
        <v>33</v>
      </c>
      <c r="AV17" t="s">
        <v>33</v>
      </c>
      <c r="AW17" t="s">
        <v>33</v>
      </c>
      <c r="AX17" s="1"/>
      <c r="AY17" s="1">
        <v>1</v>
      </c>
      <c r="AZ17" s="1" t="s">
        <v>46</v>
      </c>
    </row>
    <row r="18" spans="1:52" x14ac:dyDescent="0.3">
      <c r="A18" s="1">
        <v>14305</v>
      </c>
      <c r="B18" s="1">
        <v>448</v>
      </c>
      <c r="C18" s="1" t="s">
        <v>34</v>
      </c>
      <c r="D18" s="1" t="s">
        <v>41</v>
      </c>
      <c r="E18" s="1">
        <v>359922</v>
      </c>
      <c r="F18" s="1">
        <v>4323299</v>
      </c>
      <c r="G18" s="1"/>
      <c r="H18" s="1" t="s">
        <v>12</v>
      </c>
      <c r="I18" s="2">
        <v>45076</v>
      </c>
      <c r="J18" s="2">
        <v>45077</v>
      </c>
      <c r="K18" s="1">
        <f t="shared" si="0"/>
        <v>1</v>
      </c>
      <c r="L18" s="3">
        <v>0.64583333333333337</v>
      </c>
      <c r="M18" s="3"/>
      <c r="N18" s="3"/>
      <c r="O18" s="1">
        <v>25</v>
      </c>
      <c r="P18" s="1">
        <v>61.3</v>
      </c>
      <c r="Q18" s="1" t="s">
        <v>42</v>
      </c>
      <c r="R18" s="1" t="s">
        <v>44</v>
      </c>
      <c r="S18" s="1" t="s">
        <v>47</v>
      </c>
      <c r="T18" s="1" t="s">
        <v>32</v>
      </c>
      <c r="U18" s="18"/>
      <c r="V18" s="24"/>
      <c r="W18" s="18"/>
      <c r="X18" s="1"/>
      <c r="Y18" s="1"/>
      <c r="Z18" s="1"/>
      <c r="AA18" s="1"/>
      <c r="AB18" s="1"/>
      <c r="AC18" s="1"/>
      <c r="AD18" s="1"/>
      <c r="AE18" s="1"/>
      <c r="AF18" s="1"/>
      <c r="AG18" s="1"/>
      <c r="AH18" s="1"/>
      <c r="AI18">
        <v>89.4</v>
      </c>
      <c r="AJ18">
        <f t="shared" si="25"/>
        <v>6.3000000000000114</v>
      </c>
      <c r="AK18">
        <v>83.1</v>
      </c>
      <c r="AL18">
        <v>114.41</v>
      </c>
      <c r="AM18">
        <f t="shared" si="26"/>
        <v>113.41</v>
      </c>
      <c r="AN18" s="50">
        <f t="shared" si="27"/>
        <v>1.0703533312309899</v>
      </c>
      <c r="AO18">
        <v>1</v>
      </c>
      <c r="AP18">
        <v>2</v>
      </c>
      <c r="AQ18" t="s">
        <v>185</v>
      </c>
      <c r="AR18">
        <v>1</v>
      </c>
      <c r="AS18" t="s">
        <v>179</v>
      </c>
      <c r="AT18">
        <v>0</v>
      </c>
      <c r="AU18" t="s">
        <v>33</v>
      </c>
      <c r="AV18" t="s">
        <v>33</v>
      </c>
      <c r="AW18" t="s">
        <v>33</v>
      </c>
      <c r="AX18" s="1"/>
      <c r="AY18" s="1">
        <v>1</v>
      </c>
      <c r="AZ18" s="1"/>
    </row>
    <row r="19" spans="1:52" x14ac:dyDescent="0.3">
      <c r="A19" s="1">
        <v>14303</v>
      </c>
      <c r="B19" s="1">
        <v>447</v>
      </c>
      <c r="C19" s="1" t="s">
        <v>34</v>
      </c>
      <c r="D19" s="1" t="s">
        <v>41</v>
      </c>
      <c r="E19" s="1">
        <v>359917</v>
      </c>
      <c r="F19" s="1">
        <v>4323514</v>
      </c>
      <c r="G19" s="1"/>
      <c r="H19" s="1" t="s">
        <v>12</v>
      </c>
      <c r="I19" s="2">
        <v>45076</v>
      </c>
      <c r="J19" s="2">
        <v>45078</v>
      </c>
      <c r="K19" s="1">
        <f t="shared" si="0"/>
        <v>2</v>
      </c>
      <c r="L19" s="3">
        <v>0.67708333333333337</v>
      </c>
      <c r="M19" s="3">
        <v>0.68472222222222223</v>
      </c>
      <c r="N19" s="3">
        <v>0.68819444444444444</v>
      </c>
      <c r="O19" s="1">
        <v>23.7</v>
      </c>
      <c r="P19" s="1">
        <v>70.2</v>
      </c>
      <c r="Q19" s="1" t="s">
        <v>42</v>
      </c>
      <c r="R19" s="1" t="s">
        <v>39</v>
      </c>
      <c r="S19" s="1" t="s">
        <v>33</v>
      </c>
      <c r="T19" s="1" t="s">
        <v>32</v>
      </c>
      <c r="U19" s="18"/>
      <c r="V19" s="24"/>
      <c r="W19" s="18"/>
      <c r="X19" s="1"/>
      <c r="Y19" s="1"/>
      <c r="Z19" s="1"/>
      <c r="AA19" s="1"/>
      <c r="AB19" s="1"/>
      <c r="AC19" s="1"/>
      <c r="AD19" s="1"/>
      <c r="AE19" s="1"/>
      <c r="AF19" s="1"/>
      <c r="AG19" s="1"/>
      <c r="AH19" s="1"/>
      <c r="AI19">
        <v>96.1</v>
      </c>
      <c r="AJ19">
        <f t="shared" si="25"/>
        <v>21.899999999999991</v>
      </c>
      <c r="AK19">
        <v>74.2</v>
      </c>
      <c r="AL19">
        <v>75.760000000000005</v>
      </c>
      <c r="AM19">
        <f t="shared" si="26"/>
        <v>74.760000000000005</v>
      </c>
      <c r="AN19" s="50">
        <f t="shared" si="27"/>
        <v>1.0017458194021895</v>
      </c>
      <c r="AO19">
        <v>0</v>
      </c>
      <c r="AP19">
        <v>8</v>
      </c>
      <c r="AQ19" t="s">
        <v>184</v>
      </c>
      <c r="AR19">
        <v>1</v>
      </c>
      <c r="AS19" t="s">
        <v>180</v>
      </c>
      <c r="AT19">
        <v>0</v>
      </c>
      <c r="AU19" t="s">
        <v>33</v>
      </c>
      <c r="AV19" t="s">
        <v>33</v>
      </c>
      <c r="AW19" t="s">
        <v>33</v>
      </c>
      <c r="AX19" s="1"/>
      <c r="AY19" s="1">
        <v>1</v>
      </c>
      <c r="AZ19" s="1" t="s">
        <v>49</v>
      </c>
    </row>
    <row r="20" spans="1:52" x14ac:dyDescent="0.3">
      <c r="A20" s="1">
        <v>14668</v>
      </c>
      <c r="B20" s="1">
        <v>432</v>
      </c>
      <c r="C20" s="1" t="s">
        <v>34</v>
      </c>
      <c r="D20" s="1" t="s">
        <v>41</v>
      </c>
      <c r="E20" s="1">
        <v>359311</v>
      </c>
      <c r="F20" s="1">
        <v>4322920</v>
      </c>
      <c r="G20" s="1"/>
      <c r="H20" s="1" t="s">
        <v>12</v>
      </c>
      <c r="I20" s="2">
        <v>45076</v>
      </c>
      <c r="J20" s="2">
        <v>45078</v>
      </c>
      <c r="K20" s="1">
        <f t="shared" si="0"/>
        <v>2</v>
      </c>
      <c r="L20" s="3">
        <v>0.67708333333333337</v>
      </c>
      <c r="M20" s="3">
        <v>0.68472222222222223</v>
      </c>
      <c r="N20" s="3">
        <v>0.68819444444444444</v>
      </c>
      <c r="O20" s="1">
        <v>23.7</v>
      </c>
      <c r="P20" s="1">
        <v>70.2</v>
      </c>
      <c r="Q20" s="1" t="s">
        <v>42</v>
      </c>
      <c r="R20" s="1" t="s">
        <v>43</v>
      </c>
      <c r="S20" s="1" t="s">
        <v>33</v>
      </c>
      <c r="T20" s="1" t="s">
        <v>32</v>
      </c>
      <c r="U20" s="18"/>
      <c r="V20" s="24"/>
      <c r="W20" s="18"/>
      <c r="X20" s="1"/>
      <c r="Y20" s="1"/>
      <c r="Z20" s="1"/>
      <c r="AA20" s="1"/>
      <c r="AB20" s="1"/>
      <c r="AC20" s="1"/>
      <c r="AD20" s="1"/>
      <c r="AE20" s="1"/>
      <c r="AF20" s="1"/>
      <c r="AG20" s="1"/>
      <c r="AH20" s="1"/>
      <c r="AI20">
        <v>68</v>
      </c>
      <c r="AJ20">
        <f t="shared" si="25"/>
        <v>14.600000000000001</v>
      </c>
      <c r="AK20">
        <v>53.4</v>
      </c>
      <c r="AL20">
        <v>32.549999999999997</v>
      </c>
      <c r="AM20">
        <f t="shared" si="26"/>
        <v>31.549999999999997</v>
      </c>
      <c r="AN20" s="50">
        <f t="shared" si="27"/>
        <v>0.86770683911682378</v>
      </c>
      <c r="AO20">
        <v>0</v>
      </c>
      <c r="AP20">
        <v>13</v>
      </c>
      <c r="AQ20" t="s">
        <v>184</v>
      </c>
      <c r="AR20">
        <v>1</v>
      </c>
      <c r="AS20" t="s">
        <v>180</v>
      </c>
      <c r="AT20">
        <v>0</v>
      </c>
      <c r="AU20" t="s">
        <v>33</v>
      </c>
      <c r="AV20" t="s">
        <v>33</v>
      </c>
      <c r="AW20" t="s">
        <v>33</v>
      </c>
      <c r="AX20" s="1"/>
      <c r="AY20" s="1">
        <v>1</v>
      </c>
      <c r="AZ20" s="1" t="s">
        <v>52</v>
      </c>
    </row>
    <row r="21" spans="1:52" x14ac:dyDescent="0.3">
      <c r="A21" s="1">
        <v>14664</v>
      </c>
      <c r="B21" s="1">
        <v>426</v>
      </c>
      <c r="C21" s="1" t="s">
        <v>34</v>
      </c>
      <c r="D21" s="1" t="s">
        <v>41</v>
      </c>
      <c r="E21" s="1">
        <v>359788</v>
      </c>
      <c r="F21" s="1">
        <v>4322783</v>
      </c>
      <c r="G21" s="1"/>
      <c r="H21" s="1" t="s">
        <v>12</v>
      </c>
      <c r="I21" s="2">
        <v>45076</v>
      </c>
      <c r="J21" s="2">
        <v>45078</v>
      </c>
      <c r="K21" s="1">
        <f t="shared" si="0"/>
        <v>2</v>
      </c>
      <c r="L21" s="3">
        <v>0.67708333333333337</v>
      </c>
      <c r="M21" s="3">
        <v>0.68472222222222223</v>
      </c>
      <c r="N21" s="3">
        <v>0.68819444444444444</v>
      </c>
      <c r="O21" s="1">
        <v>23.7</v>
      </c>
      <c r="P21" s="1">
        <v>70.2</v>
      </c>
      <c r="Q21" s="1" t="s">
        <v>42</v>
      </c>
      <c r="R21" s="1" t="s">
        <v>44</v>
      </c>
      <c r="S21" s="1" t="s">
        <v>33</v>
      </c>
      <c r="T21" s="1" t="s">
        <v>32</v>
      </c>
      <c r="U21" s="18"/>
      <c r="V21" s="24"/>
      <c r="W21" s="18"/>
      <c r="X21" s="1"/>
      <c r="Y21" s="1"/>
      <c r="Z21" s="1"/>
      <c r="AA21" s="1"/>
      <c r="AB21" s="1"/>
      <c r="AC21" s="1"/>
      <c r="AD21" s="1"/>
      <c r="AE21" s="1"/>
      <c r="AF21" s="1"/>
      <c r="AG21" s="1"/>
      <c r="AH21" s="1"/>
      <c r="AI21">
        <v>95.1</v>
      </c>
      <c r="AJ21">
        <f t="shared" ref="AJ21:AJ22" si="28">AI21-AK21</f>
        <v>21</v>
      </c>
      <c r="AK21">
        <v>74.099999999999994</v>
      </c>
      <c r="AL21">
        <v>68.209999999999994</v>
      </c>
      <c r="AM21">
        <f t="shared" ref="AM21:AM22" si="29">AL21-AR21</f>
        <v>67.209999999999994</v>
      </c>
      <c r="AN21" s="50">
        <f t="shared" ref="AN21:AN22" si="30">LOG(AM21)/LOG(AK21)</f>
        <v>0.97733238857249505</v>
      </c>
      <c r="AO21">
        <v>0</v>
      </c>
      <c r="AP21">
        <v>6</v>
      </c>
      <c r="AQ21" t="s">
        <v>184</v>
      </c>
      <c r="AR21">
        <v>1</v>
      </c>
      <c r="AS21" t="s">
        <v>180</v>
      </c>
      <c r="AT21">
        <v>0</v>
      </c>
      <c r="AU21" t="s">
        <v>33</v>
      </c>
      <c r="AV21" t="s">
        <v>33</v>
      </c>
      <c r="AW21" t="s">
        <v>33</v>
      </c>
      <c r="AX21" s="1"/>
      <c r="AY21" s="1">
        <v>1</v>
      </c>
      <c r="AZ21" s="1" t="s">
        <v>49</v>
      </c>
    </row>
    <row r="22" spans="1:52" x14ac:dyDescent="0.3">
      <c r="A22" s="1">
        <v>14791</v>
      </c>
      <c r="B22" s="1">
        <v>440</v>
      </c>
      <c r="C22" s="1" t="s">
        <v>34</v>
      </c>
      <c r="D22" s="1" t="s">
        <v>41</v>
      </c>
      <c r="E22" s="1">
        <v>359098</v>
      </c>
      <c r="F22" s="1">
        <v>4323738</v>
      </c>
      <c r="G22" s="1"/>
      <c r="H22" s="1" t="s">
        <v>12</v>
      </c>
      <c r="I22" s="2">
        <v>45076</v>
      </c>
      <c r="J22" s="2">
        <v>45078</v>
      </c>
      <c r="K22" s="1">
        <f t="shared" si="0"/>
        <v>2</v>
      </c>
      <c r="L22" s="3">
        <v>0.75069444444444444</v>
      </c>
      <c r="M22" s="3">
        <v>0.75902777777777775</v>
      </c>
      <c r="N22" s="3">
        <v>0.7631944444444444</v>
      </c>
      <c r="O22" s="1">
        <v>25</v>
      </c>
      <c r="P22" s="1">
        <v>65</v>
      </c>
      <c r="Q22" s="1" t="s">
        <v>50</v>
      </c>
      <c r="R22" s="1" t="s">
        <v>39</v>
      </c>
      <c r="S22" s="1" t="s">
        <v>33</v>
      </c>
      <c r="T22" s="1" t="s">
        <v>32</v>
      </c>
      <c r="U22" s="18"/>
      <c r="V22" s="24"/>
      <c r="W22" s="18"/>
      <c r="X22" s="1"/>
      <c r="Y22" s="1"/>
      <c r="Z22" s="1"/>
      <c r="AA22" s="1"/>
      <c r="AB22" s="1"/>
      <c r="AC22" s="1"/>
      <c r="AD22" s="1"/>
      <c r="AE22" s="1"/>
      <c r="AF22" s="1"/>
      <c r="AG22" s="1"/>
      <c r="AH22" s="1"/>
      <c r="AI22">
        <v>93.2</v>
      </c>
      <c r="AJ22">
        <f t="shared" si="28"/>
        <v>21.299999999999997</v>
      </c>
      <c r="AK22">
        <v>71.900000000000006</v>
      </c>
      <c r="AL22">
        <v>99.14</v>
      </c>
      <c r="AM22">
        <f t="shared" si="29"/>
        <v>98.14</v>
      </c>
      <c r="AN22" s="50">
        <f t="shared" si="30"/>
        <v>1.0727716167728456</v>
      </c>
      <c r="AO22">
        <v>0</v>
      </c>
      <c r="AP22">
        <v>12</v>
      </c>
      <c r="AQ22" t="s">
        <v>184</v>
      </c>
      <c r="AR22">
        <v>1</v>
      </c>
      <c r="AS22" t="s">
        <v>180</v>
      </c>
      <c r="AT22">
        <v>0</v>
      </c>
      <c r="AU22" t="s">
        <v>33</v>
      </c>
      <c r="AV22" t="s">
        <v>33</v>
      </c>
      <c r="AW22" t="s">
        <v>33</v>
      </c>
      <c r="AX22" s="1"/>
      <c r="AY22" s="1">
        <v>1</v>
      </c>
      <c r="AZ22" s="1"/>
    </row>
    <row r="23" spans="1:52" x14ac:dyDescent="0.3">
      <c r="A23" s="1">
        <v>14662</v>
      </c>
      <c r="B23" s="1">
        <v>542</v>
      </c>
      <c r="C23" s="1" t="s">
        <v>26</v>
      </c>
      <c r="D23" s="1" t="s">
        <v>41</v>
      </c>
      <c r="E23" s="1">
        <v>359894</v>
      </c>
      <c r="F23" s="1">
        <v>4322510</v>
      </c>
      <c r="G23" s="1"/>
      <c r="H23" s="1" t="s">
        <v>12</v>
      </c>
      <c r="I23" s="2">
        <v>45076</v>
      </c>
      <c r="J23" s="2">
        <v>45078</v>
      </c>
      <c r="K23" s="1">
        <f t="shared" si="0"/>
        <v>2</v>
      </c>
      <c r="L23" s="3">
        <v>0.75069444444444444</v>
      </c>
      <c r="M23" s="3">
        <v>0.75902777777777775</v>
      </c>
      <c r="N23" s="3">
        <v>0.7631944444444444</v>
      </c>
      <c r="O23" s="1">
        <v>25</v>
      </c>
      <c r="P23" s="1">
        <v>65</v>
      </c>
      <c r="Q23" s="1" t="s">
        <v>50</v>
      </c>
      <c r="R23" s="1" t="s">
        <v>43</v>
      </c>
      <c r="S23" s="1" t="s">
        <v>33</v>
      </c>
      <c r="T23" s="1" t="s">
        <v>32</v>
      </c>
      <c r="U23" s="18"/>
      <c r="V23" s="24"/>
      <c r="W23" s="18"/>
      <c r="X23" s="1"/>
      <c r="Y23" s="1"/>
      <c r="Z23" s="1"/>
      <c r="AA23" s="1"/>
      <c r="AB23" s="1"/>
      <c r="AC23" s="1"/>
      <c r="AD23" s="1"/>
      <c r="AE23" s="1"/>
      <c r="AF23" s="1"/>
      <c r="AG23" s="1"/>
      <c r="AH23" s="1"/>
      <c r="AI23">
        <v>102.3</v>
      </c>
      <c r="AJ23">
        <f t="shared" ref="AJ23:AJ24" si="31">AI23-AK23</f>
        <v>22.399999999999991</v>
      </c>
      <c r="AK23">
        <v>79.900000000000006</v>
      </c>
      <c r="AL23">
        <v>112.4</v>
      </c>
      <c r="AM23">
        <f t="shared" ref="AM23:AM24" si="32">AL23-AR23</f>
        <v>111.4</v>
      </c>
      <c r="AN23" s="50">
        <f t="shared" ref="AN23:AN24" si="33">LOG(AM23)/LOG(AK23)</f>
        <v>1.0758658935975089</v>
      </c>
      <c r="AO23">
        <v>0</v>
      </c>
      <c r="AP23">
        <v>8</v>
      </c>
      <c r="AQ23" t="s">
        <v>184</v>
      </c>
      <c r="AR23">
        <v>1</v>
      </c>
      <c r="AS23" t="s">
        <v>180</v>
      </c>
      <c r="AT23">
        <v>0</v>
      </c>
      <c r="AU23" t="s">
        <v>33</v>
      </c>
      <c r="AV23" t="s">
        <v>33</v>
      </c>
      <c r="AW23" t="s">
        <v>33</v>
      </c>
      <c r="AX23" s="1"/>
      <c r="AY23" s="1">
        <v>1</v>
      </c>
      <c r="AZ23" s="1" t="s">
        <v>52</v>
      </c>
    </row>
    <row r="24" spans="1:52" x14ac:dyDescent="0.3">
      <c r="A24" s="1">
        <v>14301</v>
      </c>
      <c r="B24" s="1">
        <v>445</v>
      </c>
      <c r="C24" s="1" t="s">
        <v>34</v>
      </c>
      <c r="D24" s="1" t="s">
        <v>41</v>
      </c>
      <c r="E24" s="1">
        <v>359796</v>
      </c>
      <c r="F24" s="1">
        <v>4323644</v>
      </c>
      <c r="G24" s="1"/>
      <c r="H24" s="1" t="s">
        <v>12</v>
      </c>
      <c r="I24" s="2">
        <v>45076</v>
      </c>
      <c r="J24" s="2">
        <v>45078</v>
      </c>
      <c r="K24" s="1">
        <f t="shared" si="0"/>
        <v>2</v>
      </c>
      <c r="L24" s="3">
        <v>0.75069444444444444</v>
      </c>
      <c r="M24" s="3">
        <v>0.75902777777777775</v>
      </c>
      <c r="N24" s="3">
        <v>0.7631944444444444</v>
      </c>
      <c r="O24" s="1">
        <v>25</v>
      </c>
      <c r="P24" s="1">
        <v>65</v>
      </c>
      <c r="Q24" s="1" t="s">
        <v>50</v>
      </c>
      <c r="R24" s="1" t="s">
        <v>44</v>
      </c>
      <c r="S24" s="1" t="s">
        <v>33</v>
      </c>
      <c r="T24" s="1" t="s">
        <v>32</v>
      </c>
      <c r="U24" s="18"/>
      <c r="V24" s="24"/>
      <c r="W24" s="18"/>
      <c r="X24" s="1"/>
      <c r="Y24" s="1"/>
      <c r="Z24" s="1"/>
      <c r="AA24" s="1"/>
      <c r="AB24" s="1"/>
      <c r="AC24" s="1"/>
      <c r="AD24" s="1"/>
      <c r="AE24" s="1"/>
      <c r="AF24" s="1"/>
      <c r="AG24" s="1"/>
      <c r="AH24" s="1"/>
      <c r="AI24">
        <v>84</v>
      </c>
      <c r="AJ24">
        <f t="shared" si="31"/>
        <v>19.599999999999994</v>
      </c>
      <c r="AK24">
        <v>64.400000000000006</v>
      </c>
      <c r="AL24">
        <v>59.36</v>
      </c>
      <c r="AM24">
        <f t="shared" si="32"/>
        <v>58.36</v>
      </c>
      <c r="AN24" s="50">
        <f t="shared" si="33"/>
        <v>0.97635528868340127</v>
      </c>
      <c r="AO24">
        <v>0</v>
      </c>
      <c r="AP24">
        <v>8</v>
      </c>
      <c r="AQ24" t="s">
        <v>184</v>
      </c>
      <c r="AR24">
        <v>1</v>
      </c>
      <c r="AS24" t="s">
        <v>180</v>
      </c>
      <c r="AT24">
        <v>0</v>
      </c>
      <c r="AU24" t="s">
        <v>33</v>
      </c>
      <c r="AV24" t="s">
        <v>33</v>
      </c>
      <c r="AW24" t="s">
        <v>33</v>
      </c>
      <c r="AX24" s="1"/>
      <c r="AY24" s="1">
        <v>1</v>
      </c>
      <c r="AZ24" s="1"/>
    </row>
    <row r="25" spans="1:52" x14ac:dyDescent="0.3">
      <c r="A25" s="1">
        <v>14661</v>
      </c>
      <c r="B25" s="1">
        <v>421</v>
      </c>
      <c r="C25" s="1" t="s">
        <v>34</v>
      </c>
      <c r="D25" s="1" t="s">
        <v>41</v>
      </c>
      <c r="E25" s="1">
        <v>359941</v>
      </c>
      <c r="F25" s="1">
        <v>4322080</v>
      </c>
      <c r="G25" s="1"/>
      <c r="H25" s="1" t="s">
        <v>12</v>
      </c>
      <c r="I25" s="2">
        <v>45076</v>
      </c>
      <c r="J25" s="2">
        <v>45079</v>
      </c>
      <c r="K25" s="1">
        <f t="shared" si="0"/>
        <v>3</v>
      </c>
      <c r="L25" s="3">
        <v>0.47291666666666665</v>
      </c>
      <c r="M25" s="3">
        <v>0.48194444444444445</v>
      </c>
      <c r="N25" s="3">
        <v>0.48541666666666666</v>
      </c>
      <c r="O25" s="1">
        <v>24.2</v>
      </c>
      <c r="P25" s="1">
        <v>60.7</v>
      </c>
      <c r="Q25" s="1" t="s">
        <v>51</v>
      </c>
      <c r="R25" s="1" t="s">
        <v>39</v>
      </c>
      <c r="S25" s="1" t="s">
        <v>33</v>
      </c>
      <c r="T25" s="1" t="s">
        <v>32</v>
      </c>
      <c r="U25" s="18"/>
      <c r="V25" s="24"/>
      <c r="W25" s="18"/>
      <c r="X25" s="1"/>
      <c r="Y25" s="1"/>
      <c r="Z25" s="1"/>
      <c r="AA25" s="1"/>
      <c r="AB25" s="1"/>
      <c r="AC25" s="1"/>
      <c r="AD25" s="1"/>
      <c r="AE25" s="1"/>
      <c r="AF25" s="1"/>
      <c r="AG25" s="1"/>
      <c r="AH25" s="1"/>
      <c r="AI25" s="1">
        <v>66.400000000000006</v>
      </c>
      <c r="AJ25" s="1">
        <f t="shared" ref="AJ25:AJ26" si="34">AI25-AK25</f>
        <v>14.400000000000006</v>
      </c>
      <c r="AK25" s="1">
        <v>52</v>
      </c>
      <c r="AL25" s="1">
        <v>32.4</v>
      </c>
      <c r="AM25" s="1">
        <f t="shared" ref="AM25:AM26" si="35">AL25-AR25</f>
        <v>31.4</v>
      </c>
      <c r="AN25" s="1">
        <f>LOG(AM25)/LOG(AK25)</f>
        <v>0.87233492500221621</v>
      </c>
      <c r="AO25" s="1">
        <v>0</v>
      </c>
      <c r="AP25" s="1">
        <v>10</v>
      </c>
      <c r="AQ25" s="1" t="s">
        <v>184</v>
      </c>
      <c r="AR25" s="1">
        <v>1</v>
      </c>
      <c r="AS25" s="1" t="s">
        <v>180</v>
      </c>
      <c r="AT25" s="1">
        <v>0</v>
      </c>
      <c r="AU25" s="1" t="s">
        <v>33</v>
      </c>
      <c r="AV25" s="1" t="s">
        <v>33</v>
      </c>
      <c r="AW25" s="1" t="s">
        <v>33</v>
      </c>
      <c r="AX25" s="1"/>
      <c r="AY25" s="1">
        <v>1</v>
      </c>
      <c r="AZ25" s="1"/>
    </row>
    <row r="26" spans="1:52" x14ac:dyDescent="0.3">
      <c r="A26" s="1">
        <v>14665</v>
      </c>
      <c r="B26" s="1">
        <v>427</v>
      </c>
      <c r="C26" s="1" t="s">
        <v>34</v>
      </c>
      <c r="D26" s="1" t="s">
        <v>41</v>
      </c>
      <c r="E26" s="1">
        <v>359806</v>
      </c>
      <c r="F26" s="1">
        <v>4323068</v>
      </c>
      <c r="G26" s="1"/>
      <c r="H26" s="1" t="s">
        <v>12</v>
      </c>
      <c r="I26" s="2">
        <v>45076</v>
      </c>
      <c r="J26" s="2">
        <v>45079</v>
      </c>
      <c r="K26" s="1">
        <f t="shared" si="0"/>
        <v>3</v>
      </c>
      <c r="L26" s="3">
        <v>0.47291666666666665</v>
      </c>
      <c r="M26" s="3">
        <v>0.48194444444444445</v>
      </c>
      <c r="N26" s="3">
        <v>0.48541666666666666</v>
      </c>
      <c r="O26" s="1">
        <v>24.2</v>
      </c>
      <c r="P26" s="1">
        <v>60.7</v>
      </c>
      <c r="Q26" s="1" t="s">
        <v>51</v>
      </c>
      <c r="R26" s="1" t="s">
        <v>43</v>
      </c>
      <c r="S26" s="1" t="s">
        <v>33</v>
      </c>
      <c r="T26" s="1" t="s">
        <v>32</v>
      </c>
      <c r="U26" s="18"/>
      <c r="V26" s="24"/>
      <c r="W26" s="18"/>
      <c r="X26" s="1"/>
      <c r="Y26" s="1"/>
      <c r="Z26" s="1"/>
      <c r="AA26" s="1"/>
      <c r="AB26" s="1"/>
      <c r="AC26" s="1"/>
      <c r="AD26" s="1"/>
      <c r="AE26" s="1"/>
      <c r="AF26" s="1"/>
      <c r="AG26" s="1"/>
      <c r="AH26" s="1"/>
      <c r="AI26">
        <v>77.2</v>
      </c>
      <c r="AJ26">
        <f t="shared" si="34"/>
        <v>5.9000000000000057</v>
      </c>
      <c r="AK26">
        <v>71.3</v>
      </c>
      <c r="AL26">
        <v>59.72</v>
      </c>
      <c r="AM26">
        <f t="shared" si="35"/>
        <v>58.72</v>
      </c>
      <c r="AN26" s="50">
        <f t="shared" ref="AN26" si="36">LOG(AM26)/LOG(AK26)</f>
        <v>0.95450652459809082</v>
      </c>
      <c r="AO26">
        <v>1</v>
      </c>
      <c r="AP26">
        <v>1</v>
      </c>
      <c r="AQ26" t="s">
        <v>185</v>
      </c>
      <c r="AR26">
        <v>1</v>
      </c>
      <c r="AS26" t="s">
        <v>179</v>
      </c>
      <c r="AT26">
        <v>0</v>
      </c>
      <c r="AU26" t="s">
        <v>33</v>
      </c>
      <c r="AV26" t="s">
        <v>33</v>
      </c>
      <c r="AW26" t="s">
        <v>33</v>
      </c>
      <c r="AX26" s="1"/>
      <c r="AY26" s="1">
        <v>1</v>
      </c>
      <c r="AZ26" s="1"/>
    </row>
    <row r="27" spans="1:52" x14ac:dyDescent="0.3">
      <c r="A27" s="1">
        <v>14765</v>
      </c>
      <c r="B27" s="1"/>
      <c r="C27" s="1" t="s">
        <v>34</v>
      </c>
      <c r="D27" s="1"/>
      <c r="E27" s="1"/>
      <c r="F27" s="1"/>
      <c r="G27" s="1"/>
      <c r="H27" s="1" t="s">
        <v>12</v>
      </c>
      <c r="I27" s="2">
        <v>45072</v>
      </c>
      <c r="J27" s="2">
        <v>45079</v>
      </c>
      <c r="K27" s="1">
        <f t="shared" si="0"/>
        <v>7</v>
      </c>
      <c r="L27" s="3">
        <v>0.47291666666666665</v>
      </c>
      <c r="M27" s="3">
        <v>0.48194444444444445</v>
      </c>
      <c r="N27" s="3">
        <v>0.48541666666666666</v>
      </c>
      <c r="O27" s="1">
        <v>24.2</v>
      </c>
      <c r="P27" s="1">
        <v>60.7</v>
      </c>
      <c r="Q27" s="1" t="s">
        <v>51</v>
      </c>
      <c r="R27" s="1" t="s">
        <v>44</v>
      </c>
      <c r="S27" s="1" t="s">
        <v>33</v>
      </c>
      <c r="T27" s="1" t="s">
        <v>32</v>
      </c>
      <c r="U27" s="18"/>
      <c r="V27" s="24"/>
      <c r="W27" s="18"/>
      <c r="X27" s="1"/>
      <c r="Y27" s="1"/>
      <c r="Z27" s="1"/>
      <c r="AA27" s="1"/>
      <c r="AB27" s="1"/>
      <c r="AC27" s="1"/>
      <c r="AD27" s="1"/>
      <c r="AE27" s="1"/>
      <c r="AF27" s="1"/>
      <c r="AG27" s="1"/>
      <c r="AH27" s="1"/>
      <c r="AI27">
        <v>74.099999999999994</v>
      </c>
      <c r="AJ27">
        <f>AI27-AK27</f>
        <v>16.399999999999991</v>
      </c>
      <c r="AK27">
        <v>57.7</v>
      </c>
      <c r="AL27">
        <v>32.57</v>
      </c>
      <c r="AM27">
        <f t="shared" ref="AM27:AM30" si="37">AL27-AR27</f>
        <v>31.57</v>
      </c>
      <c r="AN27" s="50">
        <f t="shared" ref="AN27:AN30" si="38">LOG(AM27)/LOG(AK27)</f>
        <v>0.85129183054460023</v>
      </c>
      <c r="AO27">
        <v>0</v>
      </c>
      <c r="AP27">
        <v>12</v>
      </c>
      <c r="AQ27" t="s">
        <v>184</v>
      </c>
      <c r="AR27">
        <v>1</v>
      </c>
      <c r="AS27" t="s">
        <v>180</v>
      </c>
      <c r="AT27">
        <v>0</v>
      </c>
      <c r="AU27" t="s">
        <v>33</v>
      </c>
      <c r="AV27" t="s">
        <v>33</v>
      </c>
      <c r="AW27" t="s">
        <v>33</v>
      </c>
      <c r="AX27" s="1"/>
      <c r="AY27" s="1">
        <v>1</v>
      </c>
      <c r="AZ27" s="1"/>
    </row>
    <row r="28" spans="1:52" x14ac:dyDescent="0.3">
      <c r="A28" s="1">
        <v>14307</v>
      </c>
      <c r="B28" s="1">
        <v>466</v>
      </c>
      <c r="C28" s="1" t="s">
        <v>34</v>
      </c>
      <c r="D28" s="1" t="s">
        <v>56</v>
      </c>
      <c r="E28" s="1">
        <v>363412</v>
      </c>
      <c r="F28" s="1">
        <v>4321704</v>
      </c>
      <c r="G28" s="1"/>
      <c r="H28" s="1" t="s">
        <v>12</v>
      </c>
      <c r="I28" s="2">
        <v>45078</v>
      </c>
      <c r="J28" s="2">
        <v>45079</v>
      </c>
      <c r="K28" s="1">
        <f t="shared" si="0"/>
        <v>1</v>
      </c>
      <c r="L28" s="3">
        <v>0.55972222222222223</v>
      </c>
      <c r="M28" s="3">
        <v>0.56666666666666665</v>
      </c>
      <c r="N28" s="3">
        <v>0.57013888888888886</v>
      </c>
      <c r="O28" s="1">
        <v>26</v>
      </c>
      <c r="P28" s="1">
        <v>53.5</v>
      </c>
      <c r="Q28" s="1" t="s">
        <v>51</v>
      </c>
      <c r="R28" s="1" t="s">
        <v>39</v>
      </c>
      <c r="S28" s="1" t="s">
        <v>33</v>
      </c>
      <c r="T28" s="1" t="s">
        <v>32</v>
      </c>
      <c r="U28" s="18"/>
      <c r="V28" s="24"/>
      <c r="W28" s="18"/>
      <c r="X28" s="1"/>
      <c r="Y28" s="1"/>
      <c r="Z28" s="1"/>
      <c r="AA28" s="1"/>
      <c r="AB28" s="1"/>
      <c r="AC28" s="1"/>
      <c r="AD28" s="1"/>
      <c r="AE28" s="1"/>
      <c r="AF28" s="1"/>
      <c r="AG28" s="1"/>
      <c r="AH28" s="1"/>
      <c r="AI28">
        <v>105.1</v>
      </c>
      <c r="AJ28">
        <f t="shared" ref="AJ28:AJ30" si="39">AI28-AK28</f>
        <v>22</v>
      </c>
      <c r="AK28">
        <v>83.1</v>
      </c>
      <c r="AL28">
        <v>120.87</v>
      </c>
      <c r="AM28">
        <f t="shared" si="37"/>
        <v>119.87</v>
      </c>
      <c r="AN28" s="50">
        <f t="shared" si="38"/>
        <v>1.0828867455126234</v>
      </c>
      <c r="AO28">
        <v>0</v>
      </c>
      <c r="AP28">
        <v>2</v>
      </c>
      <c r="AQ28" t="s">
        <v>185</v>
      </c>
      <c r="AR28">
        <v>1</v>
      </c>
      <c r="AS28" t="s">
        <v>179</v>
      </c>
      <c r="AT28">
        <v>0</v>
      </c>
      <c r="AU28" t="s">
        <v>33</v>
      </c>
      <c r="AV28" t="s">
        <v>33</v>
      </c>
      <c r="AW28" t="s">
        <v>33</v>
      </c>
      <c r="AX28" s="1"/>
      <c r="AY28" s="1">
        <v>1</v>
      </c>
      <c r="AZ28" s="1"/>
    </row>
    <row r="29" spans="1:52" x14ac:dyDescent="0.3">
      <c r="A29" s="1">
        <v>14663</v>
      </c>
      <c r="B29" s="1">
        <v>426</v>
      </c>
      <c r="C29" s="1" t="s">
        <v>34</v>
      </c>
      <c r="D29" s="1" t="s">
        <v>41</v>
      </c>
      <c r="E29" s="1">
        <v>359788</v>
      </c>
      <c r="F29" s="1">
        <v>4322783</v>
      </c>
      <c r="G29" s="1"/>
      <c r="H29" s="1" t="s">
        <v>12</v>
      </c>
      <c r="I29" s="2">
        <v>45076</v>
      </c>
      <c r="J29" s="2">
        <v>45079</v>
      </c>
      <c r="K29" s="1">
        <f t="shared" si="0"/>
        <v>3</v>
      </c>
      <c r="L29" s="3">
        <v>0.55972222222222223</v>
      </c>
      <c r="M29" s="3">
        <v>0.56666666666666665</v>
      </c>
      <c r="N29" s="3">
        <v>0.57013888888888886</v>
      </c>
      <c r="O29" s="1">
        <v>26</v>
      </c>
      <c r="P29" s="1">
        <v>53.5</v>
      </c>
      <c r="Q29" s="1" t="s">
        <v>51</v>
      </c>
      <c r="R29" s="1" t="s">
        <v>43</v>
      </c>
      <c r="S29" s="1" t="s">
        <v>33</v>
      </c>
      <c r="T29" s="1" t="s">
        <v>32</v>
      </c>
      <c r="U29" s="18"/>
      <c r="V29" s="24"/>
      <c r="W29" s="18"/>
      <c r="X29" s="1"/>
      <c r="Y29" s="1"/>
      <c r="Z29" s="1"/>
      <c r="AA29" s="1"/>
      <c r="AB29" s="1"/>
      <c r="AC29" s="1"/>
      <c r="AD29" s="1"/>
      <c r="AE29" s="1"/>
      <c r="AF29" s="1"/>
      <c r="AG29" s="1"/>
      <c r="AH29" s="1"/>
      <c r="AI29">
        <v>102</v>
      </c>
      <c r="AJ29">
        <f t="shared" si="39"/>
        <v>22.900000000000006</v>
      </c>
      <c r="AK29">
        <v>79.099999999999994</v>
      </c>
      <c r="AL29">
        <v>95.5</v>
      </c>
      <c r="AM29">
        <f t="shared" si="37"/>
        <v>94.5</v>
      </c>
      <c r="AN29" s="50">
        <f t="shared" si="38"/>
        <v>1.0406997587859861</v>
      </c>
      <c r="AO29">
        <v>0</v>
      </c>
      <c r="AP29">
        <v>9</v>
      </c>
      <c r="AQ29" t="s">
        <v>184</v>
      </c>
      <c r="AR29">
        <v>1</v>
      </c>
      <c r="AS29" t="s">
        <v>180</v>
      </c>
      <c r="AT29">
        <v>0</v>
      </c>
      <c r="AU29" t="s">
        <v>33</v>
      </c>
      <c r="AV29" t="s">
        <v>33</v>
      </c>
      <c r="AW29" t="s">
        <v>33</v>
      </c>
      <c r="AX29" s="1"/>
      <c r="AY29" s="1">
        <v>1</v>
      </c>
      <c r="AZ29" s="1"/>
    </row>
    <row r="30" spans="1:52" x14ac:dyDescent="0.3">
      <c r="A30" s="1">
        <v>14306</v>
      </c>
      <c r="B30" s="1">
        <v>464</v>
      </c>
      <c r="C30" s="1" t="s">
        <v>34</v>
      </c>
      <c r="D30" s="1" t="s">
        <v>56</v>
      </c>
      <c r="E30" s="1">
        <v>363724</v>
      </c>
      <c r="F30" s="1">
        <v>4321449</v>
      </c>
      <c r="G30" s="1"/>
      <c r="H30" s="1" t="s">
        <v>12</v>
      </c>
      <c r="I30" s="2">
        <v>45078</v>
      </c>
      <c r="J30" s="2">
        <v>45079</v>
      </c>
      <c r="K30" s="1">
        <f t="shared" si="0"/>
        <v>1</v>
      </c>
      <c r="L30" s="3">
        <v>0.55972222222222223</v>
      </c>
      <c r="M30" s="3">
        <v>0.56666666666666665</v>
      </c>
      <c r="N30" s="3">
        <v>0.57013888888888886</v>
      </c>
      <c r="O30" s="1">
        <v>26</v>
      </c>
      <c r="P30" s="1">
        <v>53.5</v>
      </c>
      <c r="Q30" s="1" t="s">
        <v>51</v>
      </c>
      <c r="R30" s="1" t="s">
        <v>44</v>
      </c>
      <c r="S30" s="1" t="s">
        <v>33</v>
      </c>
      <c r="T30" s="1" t="s">
        <v>32</v>
      </c>
      <c r="U30" s="18"/>
      <c r="V30" s="24"/>
      <c r="W30" s="18"/>
      <c r="X30" s="1"/>
      <c r="Y30" s="1"/>
      <c r="Z30" s="1"/>
      <c r="AA30" s="1"/>
      <c r="AB30" s="1"/>
      <c r="AC30" s="1"/>
      <c r="AD30" s="1"/>
      <c r="AE30" s="1"/>
      <c r="AF30" s="1"/>
      <c r="AG30" s="1"/>
      <c r="AH30" s="1"/>
      <c r="AI30">
        <v>87.4</v>
      </c>
      <c r="AJ30">
        <f t="shared" si="39"/>
        <v>20.200000000000003</v>
      </c>
      <c r="AK30">
        <v>67.2</v>
      </c>
      <c r="AL30">
        <v>50.48</v>
      </c>
      <c r="AM30">
        <f t="shared" si="37"/>
        <v>49.48</v>
      </c>
      <c r="AN30" s="50">
        <f t="shared" si="38"/>
        <v>0.92725083864709013</v>
      </c>
      <c r="AO30">
        <v>0</v>
      </c>
      <c r="AP30">
        <v>6</v>
      </c>
      <c r="AQ30" t="s">
        <v>184</v>
      </c>
      <c r="AR30">
        <v>1</v>
      </c>
      <c r="AS30" t="s">
        <v>180</v>
      </c>
      <c r="AT30">
        <v>0</v>
      </c>
      <c r="AU30" t="s">
        <v>33</v>
      </c>
      <c r="AV30" t="s">
        <v>33</v>
      </c>
      <c r="AW30" t="s">
        <v>33</v>
      </c>
      <c r="AX30" s="1"/>
      <c r="AY30" s="1">
        <v>1</v>
      </c>
      <c r="AZ30" s="1"/>
    </row>
    <row r="31" spans="1:52" x14ac:dyDescent="0.3">
      <c r="A31" s="1">
        <v>14666</v>
      </c>
      <c r="B31" s="1">
        <v>429</v>
      </c>
      <c r="C31" s="1" t="s">
        <v>34</v>
      </c>
      <c r="D31" s="1" t="s">
        <v>41</v>
      </c>
      <c r="E31" s="1">
        <v>359559</v>
      </c>
      <c r="F31" s="1">
        <v>4323045</v>
      </c>
      <c r="G31" s="1"/>
      <c r="H31" s="1" t="s">
        <v>12</v>
      </c>
      <c r="I31" s="2">
        <v>45076</v>
      </c>
      <c r="J31" s="2">
        <v>45079</v>
      </c>
      <c r="K31" s="1">
        <f t="shared" si="0"/>
        <v>3</v>
      </c>
      <c r="L31" s="3">
        <v>0.62777777777777777</v>
      </c>
      <c r="M31" s="3">
        <v>0.63402777777777775</v>
      </c>
      <c r="N31" s="3">
        <v>0.63750000000000007</v>
      </c>
      <c r="O31" s="1">
        <v>24.6</v>
      </c>
      <c r="P31" s="1">
        <v>65.5</v>
      </c>
      <c r="Q31" s="1" t="s">
        <v>53</v>
      </c>
      <c r="R31" s="1" t="s">
        <v>39</v>
      </c>
      <c r="S31" s="1" t="s">
        <v>33</v>
      </c>
      <c r="T31" s="1" t="s">
        <v>32</v>
      </c>
      <c r="U31" s="18"/>
      <c r="V31" s="24"/>
      <c r="W31" s="18"/>
      <c r="X31" s="1"/>
      <c r="Y31" s="1"/>
      <c r="Z31" s="1"/>
      <c r="AA31" s="1"/>
      <c r="AB31" s="1"/>
      <c r="AC31" s="1"/>
      <c r="AD31" s="1"/>
      <c r="AE31" s="1"/>
      <c r="AF31" s="1"/>
      <c r="AG31" s="1"/>
      <c r="AH31" s="1"/>
      <c r="AI31">
        <v>87.1</v>
      </c>
      <c r="AJ31">
        <f t="shared" ref="AJ31" si="40">AI31-AK31</f>
        <v>17.299999999999997</v>
      </c>
      <c r="AK31">
        <v>69.8</v>
      </c>
      <c r="AL31">
        <v>61.68</v>
      </c>
      <c r="AM31">
        <f t="shared" ref="AM31" si="41">AL31-AR31</f>
        <v>60.68</v>
      </c>
      <c r="AN31" s="50">
        <f t="shared" ref="AN31" si="42">LOG(AM31)/LOG(AK31)</f>
        <v>0.96702027189205697</v>
      </c>
      <c r="AO31">
        <v>0</v>
      </c>
      <c r="AP31">
        <v>2</v>
      </c>
      <c r="AQ31" t="s">
        <v>185</v>
      </c>
      <c r="AR31">
        <v>1</v>
      </c>
      <c r="AS31" t="s">
        <v>179</v>
      </c>
      <c r="AT31">
        <v>0</v>
      </c>
      <c r="AU31" t="s">
        <v>33</v>
      </c>
      <c r="AV31" t="s">
        <v>33</v>
      </c>
      <c r="AW31" t="s">
        <v>33</v>
      </c>
      <c r="AX31" s="1"/>
      <c r="AY31" s="1">
        <v>1</v>
      </c>
      <c r="AZ31" s="1" t="s">
        <v>55</v>
      </c>
    </row>
    <row r="32" spans="1:52" x14ac:dyDescent="0.3">
      <c r="A32" s="1">
        <v>14793</v>
      </c>
      <c r="B32" s="1">
        <v>442</v>
      </c>
      <c r="C32" s="1" t="s">
        <v>34</v>
      </c>
      <c r="D32" s="1" t="s">
        <v>41</v>
      </c>
      <c r="E32" s="1">
        <v>359476</v>
      </c>
      <c r="F32" s="1">
        <v>4324126</v>
      </c>
      <c r="G32" s="1"/>
      <c r="H32" s="1" t="s">
        <v>12</v>
      </c>
      <c r="I32" s="2">
        <v>45076</v>
      </c>
      <c r="J32" s="2">
        <v>45079</v>
      </c>
      <c r="K32" s="1">
        <f t="shared" si="0"/>
        <v>3</v>
      </c>
      <c r="L32" s="3">
        <v>0.62777777777777777</v>
      </c>
      <c r="M32" s="3">
        <v>0.63402777777777775</v>
      </c>
      <c r="N32" s="3">
        <v>0.63750000000000007</v>
      </c>
      <c r="O32" s="1">
        <v>24.6</v>
      </c>
      <c r="P32" s="1">
        <v>65.5</v>
      </c>
      <c r="Q32" s="1" t="s">
        <v>53</v>
      </c>
      <c r="R32" s="1" t="s">
        <v>43</v>
      </c>
      <c r="S32" s="1" t="s">
        <v>33</v>
      </c>
      <c r="T32" s="1" t="s">
        <v>32</v>
      </c>
      <c r="U32" s="18"/>
      <c r="V32" s="24"/>
      <c r="W32" s="18"/>
      <c r="X32" s="1"/>
      <c r="Y32" s="1"/>
      <c r="Z32" s="1"/>
      <c r="AA32" s="1"/>
      <c r="AB32" s="1"/>
      <c r="AC32" s="1"/>
      <c r="AD32" s="1"/>
      <c r="AE32" s="1"/>
      <c r="AF32" s="1"/>
      <c r="AG32" s="1"/>
      <c r="AH32" s="1"/>
      <c r="AI32">
        <v>106.4</v>
      </c>
      <c r="AJ32">
        <f>AI32-AK32</f>
        <v>22.200000000000003</v>
      </c>
      <c r="AK32">
        <v>84.2</v>
      </c>
      <c r="AL32">
        <v>102.39</v>
      </c>
      <c r="AM32">
        <f t="shared" ref="AM32:AM36" si="43">AL32-AR32</f>
        <v>101.39</v>
      </c>
      <c r="AN32" s="50">
        <f>LOG(AM32)/LOG(AL32)</f>
        <v>0.99787966474322864</v>
      </c>
      <c r="AO32">
        <v>0</v>
      </c>
      <c r="AP32">
        <v>2</v>
      </c>
      <c r="AQ32" t="s">
        <v>185</v>
      </c>
      <c r="AR32">
        <v>1</v>
      </c>
      <c r="AS32" t="s">
        <v>179</v>
      </c>
      <c r="AT32">
        <v>0</v>
      </c>
      <c r="AU32" t="s">
        <v>33</v>
      </c>
      <c r="AV32" t="s">
        <v>33</v>
      </c>
      <c r="AW32" t="s">
        <v>33</v>
      </c>
      <c r="AX32" s="1"/>
      <c r="AY32" s="1">
        <v>1</v>
      </c>
      <c r="AZ32" s="1" t="s">
        <v>55</v>
      </c>
    </row>
    <row r="33" spans="1:52" x14ac:dyDescent="0.3">
      <c r="A33" s="1">
        <v>14794</v>
      </c>
      <c r="B33" s="1">
        <v>444</v>
      </c>
      <c r="C33" s="1" t="s">
        <v>34</v>
      </c>
      <c r="D33" s="1" t="s">
        <v>41</v>
      </c>
      <c r="E33" s="1">
        <v>359737</v>
      </c>
      <c r="F33" s="1">
        <v>4323755</v>
      </c>
      <c r="G33" s="1"/>
      <c r="H33" s="1" t="s">
        <v>12</v>
      </c>
      <c r="I33" s="2">
        <v>45076</v>
      </c>
      <c r="J33" s="2">
        <v>45079</v>
      </c>
      <c r="K33" s="1">
        <f t="shared" si="0"/>
        <v>3</v>
      </c>
      <c r="L33" s="3">
        <v>0.62777777777777777</v>
      </c>
      <c r="M33" s="3">
        <v>0.63402777777777775</v>
      </c>
      <c r="N33" s="3">
        <v>0.63750000000000007</v>
      </c>
      <c r="O33" s="1">
        <v>24.6</v>
      </c>
      <c r="P33" s="1">
        <v>65.5</v>
      </c>
      <c r="Q33" s="1" t="s">
        <v>53</v>
      </c>
      <c r="R33" s="1" t="s">
        <v>44</v>
      </c>
      <c r="S33" s="1" t="s">
        <v>33</v>
      </c>
      <c r="T33" s="1" t="s">
        <v>32</v>
      </c>
      <c r="U33" s="18"/>
      <c r="V33" s="24"/>
      <c r="W33" s="18"/>
      <c r="X33" s="1"/>
      <c r="Y33" s="1"/>
      <c r="Z33" s="1"/>
      <c r="AA33" s="1"/>
      <c r="AB33" s="1"/>
      <c r="AC33" s="1"/>
      <c r="AD33" s="1"/>
      <c r="AE33" s="1"/>
      <c r="AF33" s="1"/>
      <c r="AG33" s="1"/>
      <c r="AH33" s="1"/>
      <c r="AI33">
        <v>110.6</v>
      </c>
      <c r="AJ33">
        <f t="shared" ref="AJ33:AJ36" si="44">AI33-AK33</f>
        <v>24.699999999999989</v>
      </c>
      <c r="AK33">
        <v>85.9</v>
      </c>
      <c r="AL33">
        <v>123.5</v>
      </c>
      <c r="AM33">
        <f t="shared" si="43"/>
        <v>122.5</v>
      </c>
      <c r="AN33" s="50">
        <f t="shared" ref="AN33:AN36" si="45">LOG(AM33)/LOG(AK33)</f>
        <v>1.0797018974792816</v>
      </c>
      <c r="AO33">
        <v>0</v>
      </c>
      <c r="AP33">
        <v>7</v>
      </c>
      <c r="AQ33" t="s">
        <v>184</v>
      </c>
      <c r="AR33">
        <v>1</v>
      </c>
      <c r="AS33" t="s">
        <v>180</v>
      </c>
      <c r="AT33">
        <v>0</v>
      </c>
      <c r="AU33" t="s">
        <v>33</v>
      </c>
      <c r="AV33" t="s">
        <v>33</v>
      </c>
      <c r="AW33" t="s">
        <v>33</v>
      </c>
      <c r="AX33" s="1"/>
      <c r="AY33" s="1">
        <v>1</v>
      </c>
      <c r="AZ33" s="1" t="s">
        <v>55</v>
      </c>
    </row>
    <row r="34" spans="1:52" x14ac:dyDescent="0.3">
      <c r="A34" s="1">
        <v>14668</v>
      </c>
      <c r="B34" s="1">
        <v>432</v>
      </c>
      <c r="C34" s="1" t="s">
        <v>34</v>
      </c>
      <c r="D34" s="1" t="s">
        <v>41</v>
      </c>
      <c r="E34" s="1">
        <v>359311</v>
      </c>
      <c r="F34" s="1">
        <v>4322920</v>
      </c>
      <c r="G34" s="1"/>
      <c r="H34" s="1" t="s">
        <v>12</v>
      </c>
      <c r="I34" s="2">
        <v>45076</v>
      </c>
      <c r="J34" s="2">
        <v>45080</v>
      </c>
      <c r="K34" s="1">
        <f t="shared" ref="K34:K65" si="46">J34-I34</f>
        <v>4</v>
      </c>
      <c r="L34" s="3">
        <v>0.65208333333333335</v>
      </c>
      <c r="M34" s="3">
        <v>0.65902777777777777</v>
      </c>
      <c r="N34" s="3">
        <v>0.66249999999999998</v>
      </c>
      <c r="O34" s="1">
        <v>27.2</v>
      </c>
      <c r="P34" s="1">
        <v>58.1</v>
      </c>
      <c r="Q34" s="1" t="s">
        <v>57</v>
      </c>
      <c r="R34" s="1" t="s">
        <v>39</v>
      </c>
      <c r="S34" s="1" t="s">
        <v>33</v>
      </c>
      <c r="T34" s="1" t="s">
        <v>33</v>
      </c>
      <c r="U34" s="18"/>
      <c r="V34" s="24"/>
      <c r="W34" s="18"/>
      <c r="X34" s="1"/>
      <c r="Y34" s="1"/>
      <c r="Z34" s="1"/>
      <c r="AA34" s="1"/>
      <c r="AB34" s="1"/>
      <c r="AC34" s="1"/>
      <c r="AD34" s="1"/>
      <c r="AE34" s="1"/>
      <c r="AF34" s="1"/>
      <c r="AG34" s="1"/>
      <c r="AH34" s="1"/>
      <c r="AI34">
        <v>68</v>
      </c>
      <c r="AJ34">
        <f t="shared" si="44"/>
        <v>14.600000000000001</v>
      </c>
      <c r="AK34">
        <v>53.4</v>
      </c>
      <c r="AL34">
        <v>32.549999999999997</v>
      </c>
      <c r="AM34">
        <f t="shared" si="43"/>
        <v>31.549999999999997</v>
      </c>
      <c r="AN34" s="50">
        <f t="shared" si="45"/>
        <v>0.86770683911682378</v>
      </c>
      <c r="AO34">
        <v>0</v>
      </c>
      <c r="AP34">
        <v>13</v>
      </c>
      <c r="AQ34" t="s">
        <v>184</v>
      </c>
      <c r="AR34">
        <v>1</v>
      </c>
      <c r="AS34" t="s">
        <v>180</v>
      </c>
      <c r="AT34">
        <v>0</v>
      </c>
      <c r="AU34" t="s">
        <v>33</v>
      </c>
      <c r="AV34" t="s">
        <v>33</v>
      </c>
      <c r="AW34" t="s">
        <v>33</v>
      </c>
      <c r="AX34" s="1"/>
      <c r="AY34" s="1">
        <v>1</v>
      </c>
      <c r="AZ34" s="1"/>
    </row>
    <row r="35" spans="1:52" x14ac:dyDescent="0.3">
      <c r="A35" s="14">
        <v>14303</v>
      </c>
      <c r="B35" s="14">
        <v>447</v>
      </c>
      <c r="C35" s="14" t="s">
        <v>34</v>
      </c>
      <c r="D35" s="14" t="s">
        <v>41</v>
      </c>
      <c r="E35" s="14">
        <v>359917</v>
      </c>
      <c r="F35" s="14">
        <v>4323514</v>
      </c>
      <c r="G35" s="14"/>
      <c r="H35" s="14" t="s">
        <v>12</v>
      </c>
      <c r="I35" s="15">
        <v>45076</v>
      </c>
      <c r="J35" s="15">
        <v>45080</v>
      </c>
      <c r="K35" s="14">
        <f t="shared" si="46"/>
        <v>4</v>
      </c>
      <c r="L35" s="16">
        <v>0.65208333333333335</v>
      </c>
      <c r="M35" s="16">
        <v>0.65902777777777777</v>
      </c>
      <c r="N35" s="16">
        <v>0.66249999999999998</v>
      </c>
      <c r="O35" s="14">
        <v>27.2</v>
      </c>
      <c r="P35" s="14">
        <v>58.1</v>
      </c>
      <c r="Q35" s="14" t="s">
        <v>57</v>
      </c>
      <c r="R35" s="14" t="s">
        <v>43</v>
      </c>
      <c r="S35" s="14" t="s">
        <v>33</v>
      </c>
      <c r="T35" s="14" t="s">
        <v>33</v>
      </c>
      <c r="U35" s="19"/>
      <c r="V35" s="25"/>
      <c r="W35" s="19"/>
      <c r="X35" s="14"/>
      <c r="Y35" s="14"/>
      <c r="Z35" s="14"/>
      <c r="AA35" s="14"/>
      <c r="AB35" s="14"/>
      <c r="AC35" s="14"/>
      <c r="AD35" s="14"/>
      <c r="AE35" s="14"/>
      <c r="AF35" s="14"/>
      <c r="AG35" s="14"/>
      <c r="AH35" s="14"/>
      <c r="AI35">
        <v>96.1</v>
      </c>
      <c r="AJ35">
        <f t="shared" si="44"/>
        <v>21.899999999999991</v>
      </c>
      <c r="AK35">
        <v>74.2</v>
      </c>
      <c r="AL35">
        <v>75.760000000000005</v>
      </c>
      <c r="AM35">
        <f t="shared" si="43"/>
        <v>74.760000000000005</v>
      </c>
      <c r="AN35" s="50">
        <f t="shared" si="45"/>
        <v>1.0017458194021895</v>
      </c>
      <c r="AO35">
        <v>0</v>
      </c>
      <c r="AP35">
        <v>8</v>
      </c>
      <c r="AQ35" t="s">
        <v>184</v>
      </c>
      <c r="AR35">
        <v>1</v>
      </c>
      <c r="AS35" t="s">
        <v>180</v>
      </c>
      <c r="AT35">
        <v>0</v>
      </c>
      <c r="AU35" t="s">
        <v>33</v>
      </c>
      <c r="AV35" t="s">
        <v>33</v>
      </c>
      <c r="AW35" t="s">
        <v>33</v>
      </c>
      <c r="AX35" s="14"/>
      <c r="AY35" s="14">
        <v>1</v>
      </c>
      <c r="AZ35" s="14" t="s">
        <v>77</v>
      </c>
    </row>
    <row r="36" spans="1:52" x14ac:dyDescent="0.3">
      <c r="A36" s="1">
        <v>14665</v>
      </c>
      <c r="B36" s="1">
        <v>427</v>
      </c>
      <c r="C36" s="1" t="s">
        <v>34</v>
      </c>
      <c r="D36" s="1" t="s">
        <v>41</v>
      </c>
      <c r="E36" s="1">
        <v>359806</v>
      </c>
      <c r="F36" s="1">
        <v>4323068</v>
      </c>
      <c r="G36" s="1"/>
      <c r="H36" s="1" t="s">
        <v>12</v>
      </c>
      <c r="I36" s="2">
        <v>45076</v>
      </c>
      <c r="J36" s="2">
        <v>45080</v>
      </c>
      <c r="K36" s="1">
        <f t="shared" si="46"/>
        <v>4</v>
      </c>
      <c r="L36" s="3">
        <v>0.65208333333333335</v>
      </c>
      <c r="M36" s="3">
        <v>0.65902777777777777</v>
      </c>
      <c r="N36" s="3">
        <v>0.66249999999999998</v>
      </c>
      <c r="O36" s="1">
        <v>27.2</v>
      </c>
      <c r="P36" s="1">
        <v>58.1</v>
      </c>
      <c r="Q36" s="1" t="s">
        <v>57</v>
      </c>
      <c r="R36" s="1" t="s">
        <v>44</v>
      </c>
      <c r="S36" s="1" t="s">
        <v>33</v>
      </c>
      <c r="T36" s="1" t="s">
        <v>33</v>
      </c>
      <c r="U36" s="18"/>
      <c r="V36" s="24"/>
      <c r="W36" s="18"/>
      <c r="X36" s="1"/>
      <c r="Y36" s="1"/>
      <c r="Z36" s="1"/>
      <c r="AA36" s="1"/>
      <c r="AB36" s="1"/>
      <c r="AC36" s="1"/>
      <c r="AD36" s="1"/>
      <c r="AE36" s="1"/>
      <c r="AF36" s="1"/>
      <c r="AG36" s="1"/>
      <c r="AH36" s="1"/>
      <c r="AI36">
        <v>77.2</v>
      </c>
      <c r="AJ36">
        <f t="shared" si="44"/>
        <v>5.9000000000000057</v>
      </c>
      <c r="AK36">
        <v>71.3</v>
      </c>
      <c r="AL36">
        <v>59.72</v>
      </c>
      <c r="AM36">
        <f t="shared" si="43"/>
        <v>58.72</v>
      </c>
      <c r="AN36" s="50">
        <f t="shared" si="45"/>
        <v>0.95450652459809082</v>
      </c>
      <c r="AO36">
        <v>1</v>
      </c>
      <c r="AP36">
        <v>1</v>
      </c>
      <c r="AQ36" t="s">
        <v>185</v>
      </c>
      <c r="AR36">
        <v>1</v>
      </c>
      <c r="AS36" t="s">
        <v>179</v>
      </c>
      <c r="AT36">
        <v>0</v>
      </c>
      <c r="AU36" t="s">
        <v>33</v>
      </c>
      <c r="AV36" t="s">
        <v>33</v>
      </c>
      <c r="AW36" t="s">
        <v>33</v>
      </c>
      <c r="AX36" s="1"/>
      <c r="AY36" s="1">
        <v>1</v>
      </c>
      <c r="AZ36" s="1"/>
    </row>
    <row r="37" spans="1:52" x14ac:dyDescent="0.3">
      <c r="A37" s="1">
        <v>12048</v>
      </c>
      <c r="B37" s="1">
        <v>8</v>
      </c>
      <c r="C37" s="1" t="s">
        <v>34</v>
      </c>
      <c r="D37" s="1" t="s">
        <v>54</v>
      </c>
      <c r="E37" s="1">
        <v>375479</v>
      </c>
      <c r="F37" s="1">
        <v>4318733</v>
      </c>
      <c r="G37" s="1"/>
      <c r="H37" s="1" t="s">
        <v>23</v>
      </c>
      <c r="I37" s="2">
        <v>45079</v>
      </c>
      <c r="J37" s="2">
        <v>45080</v>
      </c>
      <c r="K37" s="1">
        <f t="shared" si="46"/>
        <v>1</v>
      </c>
      <c r="L37" s="3">
        <v>0.71736111111111101</v>
      </c>
      <c r="M37" s="3">
        <v>0.72430555555555554</v>
      </c>
      <c r="N37" s="3">
        <v>0.72777777777777775</v>
      </c>
      <c r="O37" s="1">
        <v>26.4</v>
      </c>
      <c r="P37" s="1">
        <v>60</v>
      </c>
      <c r="Q37" s="1" t="s">
        <v>59</v>
      </c>
      <c r="R37" s="1" t="s">
        <v>39</v>
      </c>
      <c r="S37" s="1" t="s">
        <v>33</v>
      </c>
      <c r="T37" s="1" t="s">
        <v>32</v>
      </c>
      <c r="U37" s="18"/>
      <c r="V37" s="24"/>
      <c r="W37" s="18"/>
      <c r="X37" s="1"/>
      <c r="Y37" s="1"/>
      <c r="Z37" s="1"/>
      <c r="AA37" s="1"/>
      <c r="AB37" s="1"/>
      <c r="AC37" s="1"/>
      <c r="AD37" s="1"/>
      <c r="AE37" s="1"/>
      <c r="AF37" s="1"/>
      <c r="AG37" s="1"/>
      <c r="AH37" s="1"/>
      <c r="AI37">
        <v>94.2</v>
      </c>
      <c r="AJ37">
        <f t="shared" ref="AJ37:AJ38" si="47">AI37-AK37</f>
        <v>21.700000000000003</v>
      </c>
      <c r="AK37">
        <v>72.5</v>
      </c>
      <c r="AL37">
        <v>108.25</v>
      </c>
      <c r="AM37">
        <f t="shared" ref="AM37:AM38" si="48">AL37-AR37</f>
        <v>107.25</v>
      </c>
      <c r="AN37" s="50">
        <f t="shared" ref="AN37:AN38" si="49">LOG(AM37)/LOG(AK37)</f>
        <v>1.091413116156899</v>
      </c>
      <c r="AO37">
        <v>0</v>
      </c>
      <c r="AP37">
        <v>17</v>
      </c>
      <c r="AQ37" t="s">
        <v>184</v>
      </c>
      <c r="AR37">
        <v>1</v>
      </c>
      <c r="AS37" t="s">
        <v>180</v>
      </c>
      <c r="AT37">
        <v>0</v>
      </c>
      <c r="AU37" t="s">
        <v>33</v>
      </c>
      <c r="AV37" t="s">
        <v>33</v>
      </c>
      <c r="AW37" t="s">
        <v>33</v>
      </c>
      <c r="AX37" s="1"/>
      <c r="AY37" s="1">
        <v>1</v>
      </c>
      <c r="AZ37" s="1"/>
    </row>
    <row r="38" spans="1:52" x14ac:dyDescent="0.3">
      <c r="A38" s="1">
        <v>12047</v>
      </c>
      <c r="B38" s="1">
        <v>5</v>
      </c>
      <c r="C38" s="1" t="s">
        <v>34</v>
      </c>
      <c r="D38" s="1" t="s">
        <v>54</v>
      </c>
      <c r="E38" s="1">
        <v>376275</v>
      </c>
      <c r="F38" s="1">
        <v>4319590</v>
      </c>
      <c r="G38" s="1"/>
      <c r="H38" s="1" t="s">
        <v>23</v>
      </c>
      <c r="I38" s="2">
        <v>45079</v>
      </c>
      <c r="J38" s="2">
        <v>45080</v>
      </c>
      <c r="K38" s="1">
        <f t="shared" si="46"/>
        <v>1</v>
      </c>
      <c r="L38" s="3">
        <v>0.71736111111111101</v>
      </c>
      <c r="M38" s="3">
        <v>0.72430555555555554</v>
      </c>
      <c r="N38" s="3">
        <v>0.72777777777777775</v>
      </c>
      <c r="O38" s="1">
        <v>26.4</v>
      </c>
      <c r="P38" s="1">
        <v>60</v>
      </c>
      <c r="Q38" s="1" t="s">
        <v>59</v>
      </c>
      <c r="R38" s="1" t="s">
        <v>43</v>
      </c>
      <c r="S38" s="1" t="s">
        <v>33</v>
      </c>
      <c r="T38" s="1" t="s">
        <v>32</v>
      </c>
      <c r="U38" s="18"/>
      <c r="V38" s="24"/>
      <c r="W38" s="18"/>
      <c r="X38" s="1"/>
      <c r="Y38" s="1"/>
      <c r="Z38" s="1"/>
      <c r="AA38" s="1"/>
      <c r="AB38" s="1"/>
      <c r="AC38" s="1"/>
      <c r="AD38" s="1"/>
      <c r="AE38" s="1"/>
      <c r="AF38" s="1"/>
      <c r="AG38" s="1"/>
      <c r="AH38" s="1"/>
      <c r="AI38">
        <v>70.3</v>
      </c>
      <c r="AJ38">
        <f t="shared" si="47"/>
        <v>16.099999999999994</v>
      </c>
      <c r="AK38">
        <v>54.2</v>
      </c>
      <c r="AL38">
        <v>28.48</v>
      </c>
      <c r="AM38">
        <f t="shared" si="48"/>
        <v>27.48</v>
      </c>
      <c r="AN38" s="50">
        <f t="shared" si="49"/>
        <v>0.82988311446208674</v>
      </c>
      <c r="AO38">
        <v>0</v>
      </c>
      <c r="AP38">
        <v>6</v>
      </c>
      <c r="AQ38" t="s">
        <v>184</v>
      </c>
      <c r="AR38">
        <v>1</v>
      </c>
      <c r="AS38" t="s">
        <v>179</v>
      </c>
      <c r="AT38">
        <v>0</v>
      </c>
      <c r="AU38" t="s">
        <v>33</v>
      </c>
      <c r="AV38" t="s">
        <v>33</v>
      </c>
      <c r="AW38" t="s">
        <v>33</v>
      </c>
      <c r="AX38" s="1"/>
      <c r="AY38" s="1">
        <v>1</v>
      </c>
      <c r="AZ38" s="1" t="s">
        <v>194</v>
      </c>
    </row>
    <row r="39" spans="1:52" x14ac:dyDescent="0.3">
      <c r="A39" s="1">
        <v>12049</v>
      </c>
      <c r="B39" s="1">
        <v>18</v>
      </c>
      <c r="C39" s="1" t="s">
        <v>34</v>
      </c>
      <c r="D39" s="1" t="s">
        <v>54</v>
      </c>
      <c r="E39" s="1">
        <v>374618</v>
      </c>
      <c r="F39" s="1">
        <v>4320013</v>
      </c>
      <c r="G39" s="1"/>
      <c r="H39" s="1" t="s">
        <v>23</v>
      </c>
      <c r="I39" s="2">
        <v>45079</v>
      </c>
      <c r="J39" s="2">
        <v>45080</v>
      </c>
      <c r="K39" s="1">
        <f t="shared" si="46"/>
        <v>1</v>
      </c>
      <c r="L39" s="3">
        <v>0.71736111111111101</v>
      </c>
      <c r="M39" s="3">
        <v>0.72430555555555554</v>
      </c>
      <c r="N39" s="3">
        <v>0.72777777777777775</v>
      </c>
      <c r="O39" s="1">
        <v>26.4</v>
      </c>
      <c r="P39" s="1">
        <v>60</v>
      </c>
      <c r="Q39" s="1" t="s">
        <v>59</v>
      </c>
      <c r="R39" s="1" t="s">
        <v>44</v>
      </c>
      <c r="S39" s="1" t="s">
        <v>33</v>
      </c>
      <c r="T39" s="1" t="s">
        <v>32</v>
      </c>
      <c r="U39" s="18"/>
      <c r="V39" s="24"/>
      <c r="W39" s="18"/>
      <c r="X39" s="1"/>
      <c r="Y39" s="1"/>
      <c r="Z39" s="1"/>
      <c r="AA39" s="1"/>
      <c r="AB39" s="1"/>
      <c r="AC39" s="1"/>
      <c r="AD39" s="1"/>
      <c r="AE39" s="1"/>
      <c r="AF39" s="1"/>
      <c r="AG39" s="1"/>
      <c r="AH39" s="1"/>
      <c r="AI39">
        <v>84</v>
      </c>
      <c r="AJ39">
        <f t="shared" ref="AJ39" si="50">AI39-AK39</f>
        <v>20.6</v>
      </c>
      <c r="AK39">
        <v>63.4</v>
      </c>
      <c r="AL39">
        <v>53.84</v>
      </c>
      <c r="AM39">
        <f t="shared" ref="AM39" si="51">AL39-AR39</f>
        <v>52.84</v>
      </c>
      <c r="AN39" s="50">
        <f t="shared" ref="AN39" si="52">LOG(AM39)/LOG(AK39)</f>
        <v>0.95609182586646546</v>
      </c>
      <c r="AO39">
        <v>0</v>
      </c>
      <c r="AP39">
        <v>11</v>
      </c>
      <c r="AQ39" t="s">
        <v>184</v>
      </c>
      <c r="AR39">
        <v>1</v>
      </c>
      <c r="AS39" t="s">
        <v>180</v>
      </c>
      <c r="AT39">
        <v>0</v>
      </c>
      <c r="AU39" t="s">
        <v>33</v>
      </c>
      <c r="AV39" t="s">
        <v>33</v>
      </c>
      <c r="AW39" t="s">
        <v>33</v>
      </c>
      <c r="AX39" s="1"/>
      <c r="AY39" s="1">
        <v>1</v>
      </c>
      <c r="AZ39" s="1"/>
    </row>
    <row r="40" spans="1:52" x14ac:dyDescent="0.3">
      <c r="A40">
        <v>12050</v>
      </c>
      <c r="B40">
        <v>27</v>
      </c>
      <c r="C40" t="s">
        <v>34</v>
      </c>
      <c r="D40" t="s">
        <v>54</v>
      </c>
      <c r="E40">
        <v>375377</v>
      </c>
      <c r="F40">
        <v>4319940</v>
      </c>
      <c r="G40" t="s">
        <v>148</v>
      </c>
      <c r="H40" t="s">
        <v>23</v>
      </c>
      <c r="I40" s="4">
        <v>45079</v>
      </c>
      <c r="J40" s="4">
        <v>45082</v>
      </c>
      <c r="K40">
        <f t="shared" si="46"/>
        <v>3</v>
      </c>
      <c r="L40" s="7">
        <v>0.70694444444444438</v>
      </c>
      <c r="M40" s="7">
        <v>0.71388888888888891</v>
      </c>
      <c r="N40" s="7">
        <v>0.71736111111111101</v>
      </c>
      <c r="O40">
        <v>24.3</v>
      </c>
      <c r="P40">
        <v>68.3</v>
      </c>
      <c r="Q40" t="s">
        <v>65</v>
      </c>
      <c r="R40" t="s">
        <v>43</v>
      </c>
      <c r="S40" t="s">
        <v>33</v>
      </c>
      <c r="T40" t="s">
        <v>32</v>
      </c>
      <c r="U40" s="20">
        <v>3.8194444444444443E-3</v>
      </c>
      <c r="V40" s="26">
        <f>U40</f>
        <v>3.8194444444444443E-3</v>
      </c>
      <c r="W40" s="20">
        <v>3.0567129629629628E-2</v>
      </c>
      <c r="X40" s="26">
        <f>W40</f>
        <v>3.0567129629629628E-2</v>
      </c>
      <c r="Y40" s="20">
        <f>W40-U40</f>
        <v>2.6747685185185183E-2</v>
      </c>
      <c r="Z40" s="26">
        <f>Y40</f>
        <v>2.6747685185185183E-2</v>
      </c>
      <c r="AA40">
        <v>2311</v>
      </c>
      <c r="AB40" s="20">
        <v>3.1782407407407405E-2</v>
      </c>
      <c r="AC40" s="20">
        <f>AB40-U40</f>
        <v>2.796296296296296E-2</v>
      </c>
      <c r="AD40" s="26">
        <f>AC40</f>
        <v>2.796296296296296E-2</v>
      </c>
      <c r="AE40">
        <v>2416</v>
      </c>
      <c r="AF40" s="26" t="s">
        <v>33</v>
      </c>
      <c r="AG40">
        <v>2017.24621999999</v>
      </c>
      <c r="AH40">
        <v>6529.8918094135897</v>
      </c>
      <c r="AI40">
        <v>87.9</v>
      </c>
      <c r="AJ40">
        <f t="shared" ref="AJ40" si="53">AI40-AK40</f>
        <v>19.5</v>
      </c>
      <c r="AK40">
        <v>68.400000000000006</v>
      </c>
      <c r="AL40">
        <v>56.58</v>
      </c>
      <c r="AM40">
        <f t="shared" ref="AM40" si="54">AL40-AR40</f>
        <v>55.58</v>
      </c>
      <c r="AN40" s="50">
        <f t="shared" ref="AN40" si="55">LOG(AM40)/LOG(AK40)</f>
        <v>0.95088021603575423</v>
      </c>
      <c r="AO40">
        <v>0</v>
      </c>
      <c r="AP40">
        <v>2</v>
      </c>
      <c r="AQ40" t="s">
        <v>185</v>
      </c>
      <c r="AR40">
        <v>1</v>
      </c>
      <c r="AS40" t="s">
        <v>179</v>
      </c>
      <c r="AT40">
        <v>0</v>
      </c>
      <c r="AU40" t="s">
        <v>33</v>
      </c>
      <c r="AV40" t="s">
        <v>33</v>
      </c>
      <c r="AW40" t="s">
        <v>33</v>
      </c>
      <c r="AY40">
        <v>2</v>
      </c>
    </row>
    <row r="41" spans="1:52" x14ac:dyDescent="0.3">
      <c r="A41">
        <v>12051</v>
      </c>
      <c r="B41">
        <v>29</v>
      </c>
      <c r="C41" t="s">
        <v>34</v>
      </c>
      <c r="D41" t="s">
        <v>91</v>
      </c>
      <c r="E41">
        <v>379460</v>
      </c>
      <c r="F41">
        <v>4322181</v>
      </c>
      <c r="G41" t="s">
        <v>148</v>
      </c>
      <c r="H41" t="s">
        <v>23</v>
      </c>
      <c r="I41" s="4">
        <v>45082</v>
      </c>
      <c r="J41" s="4">
        <v>45083</v>
      </c>
      <c r="K41">
        <f t="shared" si="46"/>
        <v>1</v>
      </c>
      <c r="L41" s="7">
        <v>0.47152777777777777</v>
      </c>
      <c r="M41" s="7">
        <v>0.47847222222222219</v>
      </c>
      <c r="N41" s="7">
        <v>0.4826388888888889</v>
      </c>
      <c r="O41">
        <v>26.4</v>
      </c>
      <c r="P41">
        <v>61.3</v>
      </c>
      <c r="Q41" t="s">
        <v>50</v>
      </c>
      <c r="R41" t="s">
        <v>39</v>
      </c>
      <c r="S41" t="s">
        <v>33</v>
      </c>
      <c r="T41" t="s">
        <v>32</v>
      </c>
      <c r="U41" s="20">
        <v>3.0555555555555557E-3</v>
      </c>
      <c r="V41" s="26">
        <f t="shared" ref="V41:V104" si="56">U41</f>
        <v>3.0555555555555557E-3</v>
      </c>
      <c r="W41" s="20" t="s">
        <v>109</v>
      </c>
      <c r="X41" s="26" t="str">
        <f t="shared" ref="X41:X104" si="57">W41</f>
        <v>NA</v>
      </c>
      <c r="Y41" s="20" t="s">
        <v>109</v>
      </c>
      <c r="Z41" s="26" t="str">
        <f t="shared" ref="Z41:Z104" si="58">Y41</f>
        <v>NA</v>
      </c>
      <c r="AA41" t="s">
        <v>109</v>
      </c>
      <c r="AB41" s="20" t="s">
        <v>109</v>
      </c>
      <c r="AC41" s="20" t="s">
        <v>109</v>
      </c>
      <c r="AD41" s="26" t="str">
        <f t="shared" ref="AD41:AD104" si="59">AC41</f>
        <v>NA</v>
      </c>
      <c r="AE41" t="s">
        <v>109</v>
      </c>
      <c r="AF41" s="26" t="s">
        <v>33</v>
      </c>
      <c r="AG41">
        <v>2018.51575</v>
      </c>
      <c r="AH41">
        <v>10976.8051243225</v>
      </c>
      <c r="AI41">
        <v>89.2</v>
      </c>
      <c r="AJ41">
        <f t="shared" ref="AJ41" si="60">AI41-AK41</f>
        <v>21.700000000000003</v>
      </c>
      <c r="AK41">
        <v>67.5</v>
      </c>
      <c r="AL41">
        <v>54.51</v>
      </c>
      <c r="AM41">
        <f t="shared" ref="AM41" si="61">AL41-AR41</f>
        <v>53.51</v>
      </c>
      <c r="AN41" s="50">
        <f t="shared" ref="AN41" si="62">LOG(AM41)/LOG(AK41)</f>
        <v>0.94485944688089396</v>
      </c>
      <c r="AO41">
        <v>0</v>
      </c>
      <c r="AP41">
        <v>2</v>
      </c>
      <c r="AQ41" t="s">
        <v>185</v>
      </c>
      <c r="AR41">
        <v>1</v>
      </c>
      <c r="AS41" t="s">
        <v>179</v>
      </c>
      <c r="AT41">
        <v>0</v>
      </c>
      <c r="AU41" t="s">
        <v>33</v>
      </c>
      <c r="AV41" t="s">
        <v>33</v>
      </c>
      <c r="AW41" t="s">
        <v>33</v>
      </c>
      <c r="AY41">
        <v>2</v>
      </c>
      <c r="AZ41" t="s">
        <v>70</v>
      </c>
    </row>
    <row r="42" spans="1:52" s="11" customFormat="1" x14ac:dyDescent="0.3">
      <c r="A42" s="11">
        <v>12052</v>
      </c>
      <c r="B42" s="11">
        <v>30</v>
      </c>
      <c r="C42" s="11" t="s">
        <v>34</v>
      </c>
      <c r="D42" s="11" t="s">
        <v>91</v>
      </c>
      <c r="E42" s="11">
        <v>379178</v>
      </c>
      <c r="F42" s="11">
        <v>4322395</v>
      </c>
      <c r="H42" s="11" t="s">
        <v>23</v>
      </c>
      <c r="I42" s="12">
        <v>45082</v>
      </c>
      <c r="J42" s="12">
        <v>45083</v>
      </c>
      <c r="K42" s="11">
        <f t="shared" si="46"/>
        <v>1</v>
      </c>
      <c r="L42" s="13">
        <v>0.47152777777777777</v>
      </c>
      <c r="M42" s="13">
        <v>0.47847222222222219</v>
      </c>
      <c r="N42" s="13">
        <v>0.4826388888888889</v>
      </c>
      <c r="O42" s="11">
        <v>26.4</v>
      </c>
      <c r="P42" s="11">
        <v>61.3</v>
      </c>
      <c r="Q42" s="11" t="s">
        <v>50</v>
      </c>
      <c r="R42" s="11" t="s">
        <v>43</v>
      </c>
      <c r="S42" s="11" t="s">
        <v>33</v>
      </c>
      <c r="T42" s="11" t="s">
        <v>32</v>
      </c>
      <c r="U42" s="21">
        <v>3.1018518518518522E-3</v>
      </c>
      <c r="V42" s="27">
        <f t="shared" si="56"/>
        <v>3.1018518518518522E-3</v>
      </c>
      <c r="W42" s="21">
        <v>6.1921296296296299E-3</v>
      </c>
      <c r="X42" s="27">
        <f t="shared" si="57"/>
        <v>6.1921296296296299E-3</v>
      </c>
      <c r="Y42" s="21">
        <f t="shared" ref="Y42:Y49" si="63">W42-U42</f>
        <v>3.0902777777777777E-3</v>
      </c>
      <c r="Z42" s="27">
        <f t="shared" si="58"/>
        <v>3.0902777777777777E-3</v>
      </c>
      <c r="AA42">
        <v>267</v>
      </c>
      <c r="AB42" s="21">
        <v>7.2453703703703708E-3</v>
      </c>
      <c r="AC42" s="21">
        <f t="shared" ref="AC42:AC49" si="64">AB42-U42</f>
        <v>4.1435185185185186E-3</v>
      </c>
      <c r="AD42" s="27">
        <f t="shared" si="59"/>
        <v>4.1435185185185186E-3</v>
      </c>
      <c r="AE42">
        <v>358</v>
      </c>
      <c r="AF42" s="27" t="s">
        <v>32</v>
      </c>
      <c r="AG42" s="11">
        <v>2017.8625500000001</v>
      </c>
      <c r="AH42" s="11">
        <v>10835.452289413601</v>
      </c>
      <c r="AY42" s="11">
        <v>2</v>
      </c>
      <c r="AZ42" s="11" t="s">
        <v>155</v>
      </c>
    </row>
    <row r="43" spans="1:52" s="11" customFormat="1" x14ac:dyDescent="0.3">
      <c r="A43" s="11">
        <v>14692</v>
      </c>
      <c r="B43" s="11">
        <v>495</v>
      </c>
      <c r="C43" s="11" t="s">
        <v>34</v>
      </c>
      <c r="D43" s="11" t="s">
        <v>71</v>
      </c>
      <c r="E43" s="11">
        <v>362126</v>
      </c>
      <c r="F43" s="11">
        <v>4322330</v>
      </c>
      <c r="H43" s="11" t="s">
        <v>12</v>
      </c>
      <c r="I43" s="12">
        <v>45082</v>
      </c>
      <c r="J43" s="12">
        <v>45083</v>
      </c>
      <c r="K43" s="11">
        <f t="shared" si="46"/>
        <v>1</v>
      </c>
      <c r="L43" s="13">
        <v>0.47152777777777777</v>
      </c>
      <c r="M43" s="13">
        <v>0.47847222222222219</v>
      </c>
      <c r="N43" s="13">
        <v>0.4826388888888889</v>
      </c>
      <c r="O43" s="11">
        <v>26.4</v>
      </c>
      <c r="P43" s="11">
        <v>61.3</v>
      </c>
      <c r="Q43" s="11" t="s">
        <v>50</v>
      </c>
      <c r="R43" s="11" t="s">
        <v>69</v>
      </c>
      <c r="S43" s="11" t="s">
        <v>33</v>
      </c>
      <c r="T43" s="11" t="s">
        <v>32</v>
      </c>
      <c r="U43" s="21">
        <v>5.4282407407407404E-3</v>
      </c>
      <c r="V43" s="27">
        <f t="shared" si="56"/>
        <v>5.4282407407407404E-3</v>
      </c>
      <c r="W43" s="21">
        <v>1.4849537037037036E-2</v>
      </c>
      <c r="X43" s="27">
        <f t="shared" si="57"/>
        <v>1.4849537037037036E-2</v>
      </c>
      <c r="Y43" s="21">
        <f t="shared" si="63"/>
        <v>9.4212962962962957E-3</v>
      </c>
      <c r="Z43" s="27">
        <f t="shared" si="58"/>
        <v>9.4212962962962957E-3</v>
      </c>
      <c r="AA43">
        <v>814</v>
      </c>
      <c r="AB43" s="21">
        <v>2.6550925925925926E-2</v>
      </c>
      <c r="AC43" s="21">
        <f t="shared" si="64"/>
        <v>2.1122685185185185E-2</v>
      </c>
      <c r="AD43" s="27">
        <f t="shared" si="59"/>
        <v>2.1122685185185185E-2</v>
      </c>
      <c r="AE43">
        <v>1825</v>
      </c>
      <c r="AF43" s="27" t="s">
        <v>32</v>
      </c>
      <c r="AG43" s="11">
        <v>2017.4527599999899</v>
      </c>
      <c r="AH43" s="11">
        <v>7707.5385617228803</v>
      </c>
      <c r="AI43" s="11">
        <v>53.7</v>
      </c>
      <c r="AJ43" s="11">
        <f t="shared" ref="AJ43:AJ46" si="65">AI43-AK43</f>
        <v>10.700000000000003</v>
      </c>
      <c r="AK43" s="11">
        <v>43</v>
      </c>
      <c r="AL43" s="11">
        <v>14.5</v>
      </c>
      <c r="AM43" s="11">
        <f t="shared" ref="AM43:AM46" si="66">AL43-AR43</f>
        <v>13.5</v>
      </c>
      <c r="AN43" s="11">
        <f t="shared" ref="AN43" si="67">LOG(AL43)/LOG(AK43)</f>
        <v>0.71098281590194456</v>
      </c>
      <c r="AO43" s="11">
        <v>0</v>
      </c>
      <c r="AP43" s="11">
        <v>1</v>
      </c>
      <c r="AQ43" s="11" t="s">
        <v>185</v>
      </c>
      <c r="AR43" s="11">
        <v>1</v>
      </c>
      <c r="AS43" s="11" t="s">
        <v>179</v>
      </c>
      <c r="AT43" s="11">
        <v>0</v>
      </c>
      <c r="AU43" s="11" t="s">
        <v>33</v>
      </c>
      <c r="AV43" s="11" t="s">
        <v>33</v>
      </c>
      <c r="AW43" s="11" t="s">
        <v>33</v>
      </c>
      <c r="AY43" s="11">
        <v>2</v>
      </c>
      <c r="AZ43" s="11" t="s">
        <v>156</v>
      </c>
    </row>
    <row r="44" spans="1:52" x14ac:dyDescent="0.3">
      <c r="A44">
        <v>12053</v>
      </c>
      <c r="B44">
        <v>38</v>
      </c>
      <c r="C44" t="s">
        <v>34</v>
      </c>
      <c r="D44" t="s">
        <v>91</v>
      </c>
      <c r="E44">
        <v>378181</v>
      </c>
      <c r="F44">
        <v>4323597</v>
      </c>
      <c r="G44" t="s">
        <v>148</v>
      </c>
      <c r="H44" t="s">
        <v>23</v>
      </c>
      <c r="I44" s="4">
        <v>45082</v>
      </c>
      <c r="J44" s="4">
        <v>45083</v>
      </c>
      <c r="K44">
        <f t="shared" si="46"/>
        <v>1</v>
      </c>
      <c r="L44" s="7">
        <v>0.47152777777777777</v>
      </c>
      <c r="M44" s="7">
        <v>0.47847222222222219</v>
      </c>
      <c r="N44" s="7">
        <v>0.4826388888888889</v>
      </c>
      <c r="O44">
        <v>26.4</v>
      </c>
      <c r="P44">
        <v>61.3</v>
      </c>
      <c r="Q44" t="s">
        <v>50</v>
      </c>
      <c r="R44" t="s">
        <v>44</v>
      </c>
      <c r="S44" t="s">
        <v>33</v>
      </c>
      <c r="T44" t="s">
        <v>32</v>
      </c>
      <c r="U44" s="20">
        <v>3.1481481481481482E-3</v>
      </c>
      <c r="V44" s="26">
        <f t="shared" si="56"/>
        <v>3.1481481481481482E-3</v>
      </c>
      <c r="W44" s="20">
        <v>6.076388888888889E-3</v>
      </c>
      <c r="X44" s="26">
        <f t="shared" si="57"/>
        <v>6.076388888888889E-3</v>
      </c>
      <c r="Y44" s="20">
        <f t="shared" si="63"/>
        <v>2.9282407407407408E-3</v>
      </c>
      <c r="Z44" s="26">
        <f t="shared" si="58"/>
        <v>2.9282407407407408E-3</v>
      </c>
      <c r="AA44">
        <v>253</v>
      </c>
      <c r="AB44" s="20">
        <v>7.8703703703703713E-3</v>
      </c>
      <c r="AC44" s="20">
        <f t="shared" si="64"/>
        <v>4.7222222222222231E-3</v>
      </c>
      <c r="AD44" s="26">
        <f t="shared" si="59"/>
        <v>4.7222222222222231E-3</v>
      </c>
      <c r="AE44">
        <v>408</v>
      </c>
      <c r="AF44" s="26" t="s">
        <v>33</v>
      </c>
      <c r="AG44">
        <v>2014.1709000000001</v>
      </c>
      <c r="AH44">
        <v>10434.670932058199</v>
      </c>
      <c r="AI44">
        <v>91.4</v>
      </c>
      <c r="AJ44">
        <f t="shared" si="65"/>
        <v>19.800000000000011</v>
      </c>
      <c r="AK44">
        <v>71.599999999999994</v>
      </c>
      <c r="AL44">
        <v>56.5</v>
      </c>
      <c r="AM44">
        <f t="shared" si="66"/>
        <v>55.5</v>
      </c>
      <c r="AN44" s="50">
        <f t="shared" ref="AN44:AN46" si="68">LOG(AM44)/LOG(AK44)</f>
        <v>0.94036375945673856</v>
      </c>
      <c r="AO44">
        <v>0</v>
      </c>
      <c r="AP44">
        <v>2</v>
      </c>
      <c r="AQ44" t="s">
        <v>185</v>
      </c>
      <c r="AR44">
        <v>1</v>
      </c>
      <c r="AS44" t="s">
        <v>179</v>
      </c>
      <c r="AT44">
        <v>0</v>
      </c>
      <c r="AU44" t="s">
        <v>33</v>
      </c>
      <c r="AV44" t="s">
        <v>33</v>
      </c>
      <c r="AW44" t="s">
        <v>33</v>
      </c>
      <c r="AY44">
        <v>2</v>
      </c>
    </row>
    <row r="45" spans="1:52" x14ac:dyDescent="0.3">
      <c r="A45">
        <v>14696</v>
      </c>
      <c r="B45">
        <v>503</v>
      </c>
      <c r="C45" t="s">
        <v>34</v>
      </c>
      <c r="D45" t="s">
        <v>71</v>
      </c>
      <c r="E45">
        <v>363578</v>
      </c>
      <c r="F45">
        <v>4322487</v>
      </c>
      <c r="G45" t="s">
        <v>148</v>
      </c>
      <c r="H45" t="s">
        <v>12</v>
      </c>
      <c r="I45" s="4">
        <v>45082</v>
      </c>
      <c r="J45" s="4">
        <v>45083</v>
      </c>
      <c r="K45">
        <f t="shared" si="46"/>
        <v>1</v>
      </c>
      <c r="L45" s="7">
        <v>0.61736111111111114</v>
      </c>
      <c r="M45" s="7">
        <v>0.5854166666666667</v>
      </c>
      <c r="N45" s="7">
        <v>0.58888888888888891</v>
      </c>
      <c r="O45">
        <v>25.9</v>
      </c>
      <c r="P45">
        <v>63.8</v>
      </c>
      <c r="Q45" t="s">
        <v>73</v>
      </c>
      <c r="R45" t="s">
        <v>39</v>
      </c>
      <c r="S45" t="s">
        <v>33</v>
      </c>
      <c r="T45" t="s">
        <v>32</v>
      </c>
      <c r="U45" s="20">
        <v>0</v>
      </c>
      <c r="V45" s="26">
        <f t="shared" si="56"/>
        <v>0</v>
      </c>
      <c r="W45" s="20">
        <v>1.6863425925925928E-2</v>
      </c>
      <c r="X45" s="26">
        <f t="shared" si="57"/>
        <v>1.6863425925925928E-2</v>
      </c>
      <c r="Y45" s="20">
        <f t="shared" si="63"/>
        <v>1.6863425925925928E-2</v>
      </c>
      <c r="Z45" s="26">
        <f t="shared" si="58"/>
        <v>1.6863425925925928E-2</v>
      </c>
      <c r="AA45">
        <v>1457</v>
      </c>
      <c r="AB45" s="20">
        <v>1.9675925925925927E-2</v>
      </c>
      <c r="AC45" s="20">
        <f t="shared" si="64"/>
        <v>1.9675925925925927E-2</v>
      </c>
      <c r="AD45" s="26">
        <f t="shared" si="59"/>
        <v>1.9675925925925927E-2</v>
      </c>
      <c r="AE45">
        <v>1700</v>
      </c>
      <c r="AF45" s="26" t="s">
        <v>33</v>
      </c>
      <c r="AG45">
        <v>2016.95055999999</v>
      </c>
      <c r="AH45">
        <v>6552.3577671039602</v>
      </c>
      <c r="AI45">
        <v>81</v>
      </c>
      <c r="AJ45">
        <f t="shared" si="65"/>
        <v>18.600000000000001</v>
      </c>
      <c r="AK45">
        <v>62.4</v>
      </c>
      <c r="AL45">
        <v>46.71</v>
      </c>
      <c r="AM45">
        <f t="shared" si="66"/>
        <v>45.71</v>
      </c>
      <c r="AN45" s="50">
        <f t="shared" si="68"/>
        <v>0.9247022455685151</v>
      </c>
      <c r="AO45">
        <v>0</v>
      </c>
      <c r="AP45">
        <v>10</v>
      </c>
      <c r="AQ45" t="s">
        <v>184</v>
      </c>
      <c r="AR45">
        <v>1</v>
      </c>
      <c r="AS45" t="s">
        <v>180</v>
      </c>
      <c r="AT45">
        <v>0</v>
      </c>
      <c r="AU45" t="s">
        <v>33</v>
      </c>
      <c r="AV45" t="s">
        <v>33</v>
      </c>
      <c r="AW45" t="s">
        <v>33</v>
      </c>
      <c r="AY45">
        <v>2</v>
      </c>
    </row>
    <row r="46" spans="1:52" x14ac:dyDescent="0.3">
      <c r="A46">
        <v>14681</v>
      </c>
      <c r="B46">
        <v>416</v>
      </c>
      <c r="C46" t="s">
        <v>34</v>
      </c>
      <c r="D46" t="s">
        <v>72</v>
      </c>
      <c r="E46">
        <v>359990</v>
      </c>
      <c r="F46">
        <v>4324491</v>
      </c>
      <c r="G46" t="s">
        <v>149</v>
      </c>
      <c r="H46" t="s">
        <v>12</v>
      </c>
      <c r="I46" s="4">
        <v>45082</v>
      </c>
      <c r="J46" s="4">
        <v>45083</v>
      </c>
      <c r="K46">
        <f t="shared" si="46"/>
        <v>1</v>
      </c>
      <c r="L46" s="7">
        <v>0.61736111111111114</v>
      </c>
      <c r="M46" s="7">
        <v>0.5854166666666667</v>
      </c>
      <c r="N46" s="7">
        <v>0.58888888888888891</v>
      </c>
      <c r="O46">
        <v>25.9</v>
      </c>
      <c r="P46">
        <v>63.8</v>
      </c>
      <c r="Q46" t="s">
        <v>73</v>
      </c>
      <c r="R46" t="s">
        <v>43</v>
      </c>
      <c r="S46" t="s">
        <v>33</v>
      </c>
      <c r="T46" t="s">
        <v>32</v>
      </c>
      <c r="U46" s="20">
        <v>0</v>
      </c>
      <c r="V46" s="26">
        <f t="shared" si="56"/>
        <v>0</v>
      </c>
      <c r="W46" s="20">
        <v>1.9456018518518518E-2</v>
      </c>
      <c r="X46" s="26">
        <f t="shared" si="57"/>
        <v>1.9456018518518518E-2</v>
      </c>
      <c r="Y46" s="20">
        <f t="shared" si="63"/>
        <v>1.9456018518518518E-2</v>
      </c>
      <c r="Z46" s="26">
        <f t="shared" si="58"/>
        <v>1.9456018518518518E-2</v>
      </c>
      <c r="AA46">
        <v>1681</v>
      </c>
      <c r="AB46" s="20">
        <v>2.1250000000000002E-2</v>
      </c>
      <c r="AC46" s="20">
        <f t="shared" si="64"/>
        <v>2.1250000000000002E-2</v>
      </c>
      <c r="AD46" s="26">
        <f t="shared" si="59"/>
        <v>2.1250000000000002E-2</v>
      </c>
      <c r="AE46">
        <v>1836</v>
      </c>
      <c r="AF46" s="26" t="s">
        <v>33</v>
      </c>
      <c r="AG46">
        <v>2020.3819599999899</v>
      </c>
      <c r="AH46">
        <v>10782.722811338501</v>
      </c>
      <c r="AI46">
        <v>93.2</v>
      </c>
      <c r="AJ46">
        <f t="shared" si="65"/>
        <v>20.900000000000006</v>
      </c>
      <c r="AK46">
        <v>72.3</v>
      </c>
      <c r="AL46">
        <v>76.02</v>
      </c>
      <c r="AM46">
        <f t="shared" si="66"/>
        <v>75.02</v>
      </c>
      <c r="AN46" s="50">
        <f t="shared" si="68"/>
        <v>1.0086269873217679</v>
      </c>
      <c r="AO46">
        <v>0</v>
      </c>
      <c r="AP46">
        <v>2</v>
      </c>
      <c r="AQ46" t="s">
        <v>185</v>
      </c>
      <c r="AR46">
        <v>1</v>
      </c>
      <c r="AS46" t="s">
        <v>179</v>
      </c>
      <c r="AT46">
        <v>0</v>
      </c>
      <c r="AU46" t="s">
        <v>33</v>
      </c>
      <c r="AV46" t="s">
        <v>33</v>
      </c>
      <c r="AW46" t="s">
        <v>33</v>
      </c>
      <c r="AY46">
        <v>2</v>
      </c>
    </row>
    <row r="47" spans="1:52" s="11" customFormat="1" x14ac:dyDescent="0.3">
      <c r="A47" s="11">
        <v>14695</v>
      </c>
      <c r="B47" s="11">
        <v>500</v>
      </c>
      <c r="C47" s="11" t="s">
        <v>34</v>
      </c>
      <c r="D47" s="11" t="s">
        <v>71</v>
      </c>
      <c r="E47" s="11">
        <v>362881</v>
      </c>
      <c r="F47" s="11">
        <v>4323117</v>
      </c>
      <c r="H47" s="11" t="s">
        <v>12</v>
      </c>
      <c r="I47" s="12">
        <v>45082</v>
      </c>
      <c r="J47" s="12">
        <v>45083</v>
      </c>
      <c r="K47" s="11">
        <f t="shared" si="46"/>
        <v>1</v>
      </c>
      <c r="L47" s="13">
        <v>0.61736111111111114</v>
      </c>
      <c r="M47" s="13">
        <v>0.5854166666666667</v>
      </c>
      <c r="N47" s="13">
        <v>0.58888888888888891</v>
      </c>
      <c r="O47" s="11">
        <v>25.9</v>
      </c>
      <c r="P47" s="11">
        <v>63.8</v>
      </c>
      <c r="Q47" s="11" t="s">
        <v>73</v>
      </c>
      <c r="R47" s="11" t="s">
        <v>69</v>
      </c>
      <c r="S47" s="11" t="s">
        <v>33</v>
      </c>
      <c r="T47" s="11" t="s">
        <v>32</v>
      </c>
      <c r="U47" s="21">
        <v>4.6990740740740743E-3</v>
      </c>
      <c r="V47" s="27">
        <f t="shared" si="56"/>
        <v>4.6990740740740743E-3</v>
      </c>
      <c r="W47" s="21">
        <v>1.695601851851852E-2</v>
      </c>
      <c r="X47" s="27">
        <f t="shared" si="57"/>
        <v>1.695601851851852E-2</v>
      </c>
      <c r="Y47" s="21">
        <f t="shared" si="63"/>
        <v>1.2256944444444445E-2</v>
      </c>
      <c r="Z47" s="27">
        <f t="shared" si="58"/>
        <v>1.2256944444444445E-2</v>
      </c>
      <c r="AA47">
        <v>1059</v>
      </c>
      <c r="AB47" s="21">
        <v>1.8865740740740742E-2</v>
      </c>
      <c r="AC47" s="21">
        <f t="shared" si="64"/>
        <v>1.4166666666666668E-2</v>
      </c>
      <c r="AD47" s="27">
        <f t="shared" si="59"/>
        <v>1.4166666666666668E-2</v>
      </c>
      <c r="AE47">
        <v>1224</v>
      </c>
      <c r="AF47" s="27" t="s">
        <v>32</v>
      </c>
      <c r="AG47" s="11">
        <v>2018.50134</v>
      </c>
      <c r="AH47" s="11">
        <v>7600.0529196835096</v>
      </c>
      <c r="AI47">
        <v>95.4</v>
      </c>
      <c r="AJ47">
        <f t="shared" ref="AJ47" si="69">AI47-AK47</f>
        <v>19.700000000000003</v>
      </c>
      <c r="AK47">
        <v>75.7</v>
      </c>
      <c r="AL47">
        <v>65.37</v>
      </c>
      <c r="AM47">
        <f t="shared" ref="AM47" si="70">AL47-AR47</f>
        <v>64.37</v>
      </c>
      <c r="AN47" s="50">
        <f t="shared" ref="AN47" si="71">LOG(AM47)/LOG(AK47)</f>
        <v>0.96252859093606413</v>
      </c>
      <c r="AO47">
        <v>0</v>
      </c>
      <c r="AP47">
        <v>2</v>
      </c>
      <c r="AQ47" t="s">
        <v>185</v>
      </c>
      <c r="AR47">
        <v>1</v>
      </c>
      <c r="AS47" s="11" t="s">
        <v>179</v>
      </c>
      <c r="AT47" s="11">
        <v>0</v>
      </c>
      <c r="AU47" s="11" t="s">
        <v>33</v>
      </c>
      <c r="AV47" s="11" t="s">
        <v>33</v>
      </c>
      <c r="AW47" s="11" t="s">
        <v>33</v>
      </c>
      <c r="AY47" s="11">
        <v>2</v>
      </c>
      <c r="AZ47" s="11" t="s">
        <v>122</v>
      </c>
    </row>
    <row r="48" spans="1:52" x14ac:dyDescent="0.3">
      <c r="A48">
        <v>12054</v>
      </c>
      <c r="B48">
        <v>49</v>
      </c>
      <c r="C48" t="s">
        <v>34</v>
      </c>
      <c r="D48" t="s">
        <v>91</v>
      </c>
      <c r="E48">
        <v>380460</v>
      </c>
      <c r="F48">
        <v>4321406</v>
      </c>
      <c r="G48" t="s">
        <v>148</v>
      </c>
      <c r="H48" t="s">
        <v>23</v>
      </c>
      <c r="I48" s="4">
        <v>45082</v>
      </c>
      <c r="J48" s="4">
        <v>45083</v>
      </c>
      <c r="K48">
        <f t="shared" si="46"/>
        <v>1</v>
      </c>
      <c r="L48" s="7">
        <v>0.61736111111111114</v>
      </c>
      <c r="M48" s="7">
        <v>0.5854166666666667</v>
      </c>
      <c r="N48" s="7">
        <v>0.58888888888888891</v>
      </c>
      <c r="O48">
        <v>25.9</v>
      </c>
      <c r="P48">
        <v>63.8</v>
      </c>
      <c r="Q48" t="s">
        <v>73</v>
      </c>
      <c r="R48" t="s">
        <v>44</v>
      </c>
      <c r="S48" t="s">
        <v>33</v>
      </c>
      <c r="T48" t="s">
        <v>32</v>
      </c>
      <c r="U48" s="20">
        <v>0</v>
      </c>
      <c r="V48" s="26">
        <f t="shared" si="56"/>
        <v>0</v>
      </c>
      <c r="W48" s="20">
        <v>1.3761574074074074E-2</v>
      </c>
      <c r="X48" s="26">
        <f t="shared" si="57"/>
        <v>1.3761574074074074E-2</v>
      </c>
      <c r="Y48" s="20">
        <f t="shared" si="63"/>
        <v>1.3761574074074074E-2</v>
      </c>
      <c r="Z48" s="26">
        <f t="shared" si="58"/>
        <v>1.3761574074074074E-2</v>
      </c>
      <c r="AA48">
        <v>1189</v>
      </c>
      <c r="AB48" s="20">
        <v>2.6585648148148146E-2</v>
      </c>
      <c r="AC48" s="20">
        <f t="shared" si="64"/>
        <v>2.6585648148148146E-2</v>
      </c>
      <c r="AD48" s="26">
        <f t="shared" si="59"/>
        <v>2.6585648148148146E-2</v>
      </c>
      <c r="AE48">
        <v>2297</v>
      </c>
      <c r="AF48" s="26" t="s">
        <v>33</v>
      </c>
      <c r="AG48">
        <v>2020.61779999999</v>
      </c>
      <c r="AH48">
        <v>11738.4451757313</v>
      </c>
      <c r="AI48">
        <v>74</v>
      </c>
      <c r="AJ48">
        <f t="shared" ref="AJ48:AJ50" si="72">AI48-AK48</f>
        <v>16.799999999999997</v>
      </c>
      <c r="AK48">
        <v>57.2</v>
      </c>
      <c r="AL48">
        <v>40.18</v>
      </c>
      <c r="AM48">
        <f t="shared" ref="AM48:AM50" si="73">AL48-AR48</f>
        <v>39.18</v>
      </c>
      <c r="AN48" s="50">
        <f t="shared" ref="AN48:AN50" si="74">LOG(AM48)/LOG(AK48)</f>
        <v>0.90649142569920949</v>
      </c>
      <c r="AO48">
        <v>0</v>
      </c>
      <c r="AP48">
        <v>3</v>
      </c>
      <c r="AQ48" t="s">
        <v>185</v>
      </c>
      <c r="AR48">
        <v>1</v>
      </c>
      <c r="AS48" t="s">
        <v>179</v>
      </c>
      <c r="AT48">
        <v>0</v>
      </c>
      <c r="AU48" t="s">
        <v>33</v>
      </c>
      <c r="AV48" t="s">
        <v>33</v>
      </c>
      <c r="AW48" t="s">
        <v>33</v>
      </c>
      <c r="AY48">
        <v>2</v>
      </c>
    </row>
    <row r="49" spans="1:52" s="8" customFormat="1" x14ac:dyDescent="0.3">
      <c r="A49" s="8">
        <v>14694</v>
      </c>
      <c r="B49" s="8">
        <v>498</v>
      </c>
      <c r="C49" s="8" t="s">
        <v>34</v>
      </c>
      <c r="D49" s="8" t="s">
        <v>71</v>
      </c>
      <c r="E49" s="8">
        <v>361762</v>
      </c>
      <c r="F49" s="8">
        <v>4323085</v>
      </c>
      <c r="H49" s="8" t="s">
        <v>12</v>
      </c>
      <c r="I49" s="9">
        <v>45082</v>
      </c>
      <c r="J49" s="9">
        <v>45083</v>
      </c>
      <c r="K49" s="8">
        <f t="shared" si="46"/>
        <v>1</v>
      </c>
      <c r="L49" s="10">
        <v>0.64930555555555558</v>
      </c>
      <c r="M49" s="10">
        <v>0.65625</v>
      </c>
      <c r="N49" s="10">
        <v>0.65972222222222221</v>
      </c>
      <c r="O49" s="8">
        <v>27.9</v>
      </c>
      <c r="P49" s="8">
        <v>71</v>
      </c>
      <c r="Q49" s="8" t="s">
        <v>50</v>
      </c>
      <c r="R49" s="8" t="s">
        <v>39</v>
      </c>
      <c r="S49" s="8" t="s">
        <v>33</v>
      </c>
      <c r="T49" s="8" t="s">
        <v>32</v>
      </c>
      <c r="U49" s="22">
        <v>3.6921296296296298E-3</v>
      </c>
      <c r="V49" s="28">
        <f t="shared" si="56"/>
        <v>3.6921296296296298E-3</v>
      </c>
      <c r="W49" s="22">
        <v>1.4988425925925926E-2</v>
      </c>
      <c r="X49" s="28">
        <f t="shared" si="57"/>
        <v>1.4988425925925926E-2</v>
      </c>
      <c r="Y49" s="22">
        <f t="shared" si="63"/>
        <v>1.1296296296296296E-2</v>
      </c>
      <c r="Z49" s="28">
        <f t="shared" si="58"/>
        <v>1.1296296296296296E-2</v>
      </c>
      <c r="AA49">
        <v>976</v>
      </c>
      <c r="AB49" s="22">
        <v>1.5995370370370372E-2</v>
      </c>
      <c r="AC49" s="22">
        <f t="shared" si="64"/>
        <v>1.2303240740740741E-2</v>
      </c>
      <c r="AD49" s="28">
        <f t="shared" si="59"/>
        <v>1.2303240740740741E-2</v>
      </c>
      <c r="AE49">
        <v>1063</v>
      </c>
      <c r="AF49" s="28" t="s">
        <v>145</v>
      </c>
      <c r="AG49" s="8">
        <v>2016.17858999999</v>
      </c>
      <c r="AH49" s="8">
        <v>8507.1154080281704</v>
      </c>
      <c r="AI49">
        <v>94.5</v>
      </c>
      <c r="AJ49">
        <f t="shared" si="72"/>
        <v>21.299999999999997</v>
      </c>
      <c r="AK49">
        <v>73.2</v>
      </c>
      <c r="AL49">
        <v>77.53</v>
      </c>
      <c r="AM49">
        <f t="shared" si="73"/>
        <v>76.53</v>
      </c>
      <c r="AN49" s="50">
        <f t="shared" si="74"/>
        <v>1.0103623048783885</v>
      </c>
      <c r="AO49">
        <v>0</v>
      </c>
      <c r="AP49">
        <v>1</v>
      </c>
      <c r="AQ49" t="s">
        <v>185</v>
      </c>
      <c r="AR49">
        <v>1</v>
      </c>
      <c r="AS49" t="s">
        <v>179</v>
      </c>
      <c r="AT49">
        <v>0</v>
      </c>
      <c r="AU49" t="s">
        <v>33</v>
      </c>
      <c r="AV49" t="s">
        <v>33</v>
      </c>
      <c r="AW49" t="s">
        <v>33</v>
      </c>
      <c r="AY49" s="8">
        <v>2</v>
      </c>
      <c r="AZ49" s="8" t="s">
        <v>164</v>
      </c>
    </row>
    <row r="50" spans="1:52" x14ac:dyDescent="0.3">
      <c r="A50">
        <v>14682</v>
      </c>
      <c r="C50" t="s">
        <v>26</v>
      </c>
      <c r="D50" t="s">
        <v>41</v>
      </c>
      <c r="E50">
        <v>359894</v>
      </c>
      <c r="F50">
        <v>4322510</v>
      </c>
      <c r="G50" t="s">
        <v>149</v>
      </c>
      <c r="H50" t="s">
        <v>12</v>
      </c>
      <c r="I50" s="4">
        <v>45082</v>
      </c>
      <c r="J50" s="4">
        <v>45083</v>
      </c>
      <c r="K50">
        <f t="shared" si="46"/>
        <v>1</v>
      </c>
      <c r="L50" s="7">
        <v>0.64930555555555558</v>
      </c>
      <c r="M50" s="7">
        <v>0.65625</v>
      </c>
      <c r="N50" s="7">
        <v>0.65972222222222221</v>
      </c>
      <c r="O50">
        <v>27.9</v>
      </c>
      <c r="P50">
        <v>71</v>
      </c>
      <c r="Q50" t="s">
        <v>50</v>
      </c>
      <c r="R50" t="s">
        <v>43</v>
      </c>
      <c r="S50" t="s">
        <v>33</v>
      </c>
      <c r="T50" t="s">
        <v>32</v>
      </c>
      <c r="U50" s="20">
        <v>3.645833333333333E-3</v>
      </c>
      <c r="V50" s="26">
        <f t="shared" si="56"/>
        <v>3.645833333333333E-3</v>
      </c>
      <c r="W50" s="20" t="s">
        <v>109</v>
      </c>
      <c r="X50" s="26" t="str">
        <f t="shared" si="57"/>
        <v>NA</v>
      </c>
      <c r="Y50" s="20" t="s">
        <v>109</v>
      </c>
      <c r="Z50" s="26" t="str">
        <f t="shared" si="58"/>
        <v>NA</v>
      </c>
      <c r="AA50" t="s">
        <v>109</v>
      </c>
      <c r="AB50" s="20" t="s">
        <v>109</v>
      </c>
      <c r="AC50" s="20" t="s">
        <v>109</v>
      </c>
      <c r="AD50" s="26" t="str">
        <f t="shared" si="59"/>
        <v>NA</v>
      </c>
      <c r="AE50" t="s">
        <v>109</v>
      </c>
      <c r="AF50" s="26" t="s">
        <v>33</v>
      </c>
      <c r="AG50">
        <v>2019.83690999999</v>
      </c>
      <c r="AH50">
        <v>9855.4172409134608</v>
      </c>
      <c r="AI50">
        <v>102</v>
      </c>
      <c r="AJ50">
        <f t="shared" si="72"/>
        <v>24.599999999999994</v>
      </c>
      <c r="AK50">
        <v>77.400000000000006</v>
      </c>
      <c r="AL50">
        <v>110.86</v>
      </c>
      <c r="AM50">
        <f t="shared" si="73"/>
        <v>109.86</v>
      </c>
      <c r="AN50" s="50">
        <f t="shared" si="74"/>
        <v>1.0805291128686354</v>
      </c>
      <c r="AO50">
        <v>0</v>
      </c>
      <c r="AP50">
        <v>12</v>
      </c>
      <c r="AQ50" t="s">
        <v>184</v>
      </c>
      <c r="AR50">
        <v>1</v>
      </c>
      <c r="AS50" t="s">
        <v>180</v>
      </c>
      <c r="AT50">
        <v>0</v>
      </c>
      <c r="AU50" t="s">
        <v>33</v>
      </c>
      <c r="AV50" t="s">
        <v>33</v>
      </c>
      <c r="AW50" t="s">
        <v>33</v>
      </c>
      <c r="AY50">
        <v>2</v>
      </c>
      <c r="AZ50" t="s">
        <v>124</v>
      </c>
    </row>
    <row r="51" spans="1:52" x14ac:dyDescent="0.3">
      <c r="A51">
        <v>14799</v>
      </c>
      <c r="B51">
        <v>536</v>
      </c>
      <c r="C51" t="s">
        <v>34</v>
      </c>
      <c r="D51" t="s">
        <v>74</v>
      </c>
      <c r="E51">
        <v>367332</v>
      </c>
      <c r="F51">
        <v>4320013</v>
      </c>
      <c r="G51" t="s">
        <v>148</v>
      </c>
      <c r="H51" t="s">
        <v>12</v>
      </c>
      <c r="I51" s="4">
        <v>45083</v>
      </c>
      <c r="J51" s="4">
        <v>45084</v>
      </c>
      <c r="K51">
        <f t="shared" si="46"/>
        <v>1</v>
      </c>
      <c r="L51" s="7">
        <v>0.52152777777777781</v>
      </c>
      <c r="M51" s="7">
        <v>0.52916666666666667</v>
      </c>
      <c r="N51" s="7">
        <v>0.53402777777777777</v>
      </c>
      <c r="O51">
        <v>24.5</v>
      </c>
      <c r="P51">
        <v>66.8</v>
      </c>
      <c r="Q51" t="s">
        <v>76</v>
      </c>
      <c r="R51" t="s">
        <v>39</v>
      </c>
      <c r="S51" t="s">
        <v>33</v>
      </c>
      <c r="T51" t="s">
        <v>32</v>
      </c>
      <c r="U51" s="20">
        <v>4.6296296296296293E-4</v>
      </c>
      <c r="V51" s="26">
        <f t="shared" si="56"/>
        <v>4.6296296296296293E-4</v>
      </c>
      <c r="W51" s="20" t="s">
        <v>109</v>
      </c>
      <c r="X51" s="26" t="str">
        <f t="shared" si="57"/>
        <v>NA</v>
      </c>
      <c r="Y51" s="20" t="s">
        <v>109</v>
      </c>
      <c r="Z51" s="26" t="str">
        <f t="shared" si="58"/>
        <v>NA</v>
      </c>
      <c r="AA51" t="s">
        <v>109</v>
      </c>
      <c r="AB51" s="20" t="s">
        <v>109</v>
      </c>
      <c r="AC51" s="20" t="s">
        <v>109</v>
      </c>
      <c r="AD51" s="26" t="str">
        <f t="shared" si="59"/>
        <v>NA</v>
      </c>
      <c r="AE51" t="s">
        <v>109</v>
      </c>
      <c r="AF51" s="26" t="s">
        <v>33</v>
      </c>
      <c r="AG51">
        <v>2016.0544400000001</v>
      </c>
      <c r="AH51">
        <v>2050.1013589146601</v>
      </c>
      <c r="AI51">
        <v>154.30000000000001</v>
      </c>
      <c r="AJ51">
        <f t="shared" ref="AJ51" si="75">AI51-AK51</f>
        <v>35.300000000000011</v>
      </c>
      <c r="AK51">
        <v>119</v>
      </c>
      <c r="AL51">
        <v>658.51</v>
      </c>
      <c r="AM51">
        <f t="shared" ref="AM51:AM52" si="76">AL51-AR51</f>
        <v>657.51</v>
      </c>
      <c r="AN51" s="50">
        <f t="shared" ref="AN51" si="77">LOG(AL51)/LOG(AK51)</f>
        <v>1.3579853536849018</v>
      </c>
      <c r="AO51">
        <v>1</v>
      </c>
      <c r="AP51">
        <v>11</v>
      </c>
      <c r="AQ51" t="s">
        <v>184</v>
      </c>
      <c r="AR51">
        <v>1</v>
      </c>
      <c r="AS51" t="s">
        <v>180</v>
      </c>
      <c r="AT51">
        <v>0</v>
      </c>
      <c r="AU51" t="s">
        <v>33</v>
      </c>
      <c r="AV51" t="s">
        <v>33</v>
      </c>
      <c r="AW51" t="s">
        <v>33</v>
      </c>
      <c r="AY51">
        <v>2</v>
      </c>
      <c r="AZ51" t="s">
        <v>79</v>
      </c>
    </row>
    <row r="52" spans="1:52" s="8" customFormat="1" x14ac:dyDescent="0.3">
      <c r="A52" s="8">
        <v>14796</v>
      </c>
      <c r="B52" s="8">
        <v>517</v>
      </c>
      <c r="C52" s="8" t="s">
        <v>34</v>
      </c>
      <c r="D52" s="8" t="s">
        <v>75</v>
      </c>
      <c r="E52" s="8">
        <v>366917</v>
      </c>
      <c r="F52" s="8">
        <v>4320335</v>
      </c>
      <c r="H52" s="8" t="s">
        <v>12</v>
      </c>
      <c r="I52" s="9">
        <v>45083</v>
      </c>
      <c r="J52" s="9">
        <v>45084</v>
      </c>
      <c r="K52" s="8">
        <f t="shared" si="46"/>
        <v>1</v>
      </c>
      <c r="L52" s="10">
        <v>0.52152777777777781</v>
      </c>
      <c r="M52" s="10">
        <v>0.52916666666666667</v>
      </c>
      <c r="N52" s="10">
        <v>0.53402777777777777</v>
      </c>
      <c r="O52" s="8">
        <v>24.5</v>
      </c>
      <c r="P52" s="8">
        <v>66.8</v>
      </c>
      <c r="Q52" s="8" t="s">
        <v>76</v>
      </c>
      <c r="R52" s="8" t="s">
        <v>43</v>
      </c>
      <c r="S52" s="8" t="s">
        <v>33</v>
      </c>
      <c r="T52" s="8" t="s">
        <v>32</v>
      </c>
      <c r="U52" s="22">
        <v>3.7037037037037035E-4</v>
      </c>
      <c r="V52" s="28">
        <f t="shared" si="56"/>
        <v>3.7037037037037035E-4</v>
      </c>
      <c r="W52" s="22">
        <v>1.3912037037037037E-2</v>
      </c>
      <c r="X52" s="28">
        <f t="shared" si="57"/>
        <v>1.3912037037037037E-2</v>
      </c>
      <c r="Y52" s="22">
        <f t="shared" ref="Y52:Y115" si="78">W52-U52</f>
        <v>1.3541666666666667E-2</v>
      </c>
      <c r="Z52" s="28">
        <f t="shared" si="58"/>
        <v>1.3541666666666667E-2</v>
      </c>
      <c r="AA52">
        <v>1170</v>
      </c>
      <c r="AB52" s="22">
        <v>1.5000000000000001E-2</v>
      </c>
      <c r="AC52" s="22">
        <f t="shared" ref="AC52:AC115" si="79">AB52-U52</f>
        <v>1.4629629629629631E-2</v>
      </c>
      <c r="AD52" s="28">
        <f t="shared" si="59"/>
        <v>1.4629629629629631E-2</v>
      </c>
      <c r="AE52">
        <v>1264</v>
      </c>
      <c r="AF52" s="28" t="s">
        <v>145</v>
      </c>
      <c r="AG52" s="8">
        <v>2016.8817100000001</v>
      </c>
      <c r="AH52" s="8">
        <v>2599.3139638360199</v>
      </c>
      <c r="AI52">
        <v>79.3</v>
      </c>
      <c r="AJ52">
        <f>AI52-AK52</f>
        <v>17.599999999999994</v>
      </c>
      <c r="AK52">
        <v>61.7</v>
      </c>
      <c r="AL52">
        <v>50.01</v>
      </c>
      <c r="AM52">
        <f t="shared" si="76"/>
        <v>49.01</v>
      </c>
      <c r="AN52" s="50">
        <f t="shared" ref="AN52" si="80">LOG(AM52)/LOG(AK52)</f>
        <v>0.94414271897593882</v>
      </c>
      <c r="AO52">
        <v>0</v>
      </c>
      <c r="AP52">
        <v>8</v>
      </c>
      <c r="AQ52" t="s">
        <v>184</v>
      </c>
      <c r="AR52">
        <v>1</v>
      </c>
      <c r="AS52" t="s">
        <v>180</v>
      </c>
      <c r="AT52">
        <v>0</v>
      </c>
      <c r="AU52" t="s">
        <v>33</v>
      </c>
      <c r="AV52" t="s">
        <v>33</v>
      </c>
      <c r="AW52" t="s">
        <v>33</v>
      </c>
      <c r="AY52" s="8">
        <v>2</v>
      </c>
      <c r="AZ52" s="8" t="s">
        <v>163</v>
      </c>
    </row>
    <row r="53" spans="1:52" s="30" customFormat="1" x14ac:dyDescent="0.3">
      <c r="A53" s="30">
        <v>14797</v>
      </c>
      <c r="B53" s="30">
        <v>539</v>
      </c>
      <c r="C53" s="30" t="s">
        <v>34</v>
      </c>
      <c r="D53" s="30" t="s">
        <v>74</v>
      </c>
      <c r="E53" s="30">
        <v>366869</v>
      </c>
      <c r="F53" s="30">
        <v>4320091</v>
      </c>
      <c r="G53" s="30" t="s">
        <v>148</v>
      </c>
      <c r="H53" s="30" t="s">
        <v>12</v>
      </c>
      <c r="I53" s="31">
        <v>45083</v>
      </c>
      <c r="J53" s="31">
        <v>45084</v>
      </c>
      <c r="K53" s="30">
        <f t="shared" si="46"/>
        <v>1</v>
      </c>
      <c r="L53" s="32">
        <v>0.52152777777777781</v>
      </c>
      <c r="M53" s="32">
        <v>0.52916666666666667</v>
      </c>
      <c r="N53" s="32">
        <v>0.53402777777777777</v>
      </c>
      <c r="O53" s="30">
        <v>24.5</v>
      </c>
      <c r="P53" s="30">
        <v>66.8</v>
      </c>
      <c r="Q53" s="30" t="s">
        <v>76</v>
      </c>
      <c r="R53" s="30" t="s">
        <v>69</v>
      </c>
      <c r="S53" s="30" t="s">
        <v>33</v>
      </c>
      <c r="T53" s="30" t="s">
        <v>32</v>
      </c>
      <c r="U53" s="33">
        <v>1.0185185185185186E-3</v>
      </c>
      <c r="V53" s="34">
        <f t="shared" si="56"/>
        <v>1.0185185185185186E-3</v>
      </c>
      <c r="W53" s="33">
        <v>9.0162037037037034E-3</v>
      </c>
      <c r="X53" s="34">
        <f t="shared" si="57"/>
        <v>9.0162037037037034E-3</v>
      </c>
      <c r="Y53" s="33">
        <f t="shared" si="78"/>
        <v>7.9976851851851841E-3</v>
      </c>
      <c r="Z53" s="34">
        <f t="shared" si="58"/>
        <v>7.9976851851851841E-3</v>
      </c>
      <c r="AA53">
        <v>691</v>
      </c>
      <c r="AB53" s="33">
        <v>1.1851851851851851E-2</v>
      </c>
      <c r="AC53" s="33">
        <f t="shared" si="79"/>
        <v>1.0833333333333332E-2</v>
      </c>
      <c r="AD53" s="34">
        <f t="shared" si="59"/>
        <v>1.0833333333333332E-2</v>
      </c>
      <c r="AE53">
        <v>936</v>
      </c>
      <c r="AF53" s="34" t="s">
        <v>33</v>
      </c>
      <c r="AG53" s="30">
        <v>2016.8817100000001</v>
      </c>
      <c r="AH53" s="30">
        <v>2599.3139638360199</v>
      </c>
      <c r="AI53">
        <v>90.9</v>
      </c>
      <c r="AJ53">
        <f t="shared" ref="AJ53" si="81">AI53-AK53</f>
        <v>22</v>
      </c>
      <c r="AK53">
        <v>68.900000000000006</v>
      </c>
      <c r="AL53">
        <v>87.19</v>
      </c>
      <c r="AM53">
        <f t="shared" ref="AM53" si="82">AL53-AR53</f>
        <v>86.19</v>
      </c>
      <c r="AN53" s="50">
        <f t="shared" ref="AN53" si="83">LOG(AM53)/LOG(AK53)</f>
        <v>1.0528977488893163</v>
      </c>
      <c r="AO53">
        <v>0</v>
      </c>
      <c r="AP53">
        <v>10</v>
      </c>
      <c r="AQ53" t="s">
        <v>184</v>
      </c>
      <c r="AR53">
        <v>1</v>
      </c>
      <c r="AS53" s="30" t="s">
        <v>180</v>
      </c>
      <c r="AT53" s="30">
        <v>0</v>
      </c>
      <c r="AU53" s="30" t="s">
        <v>33</v>
      </c>
      <c r="AV53" s="30" t="s">
        <v>33</v>
      </c>
      <c r="AW53" s="30" t="s">
        <v>33</v>
      </c>
      <c r="AY53" s="30">
        <v>2</v>
      </c>
      <c r="AZ53" s="30" t="s">
        <v>157</v>
      </c>
    </row>
    <row r="54" spans="1:52" s="8" customFormat="1" x14ac:dyDescent="0.3">
      <c r="A54" s="8">
        <v>14683</v>
      </c>
      <c r="B54" s="8">
        <v>401</v>
      </c>
      <c r="C54" s="8" t="s">
        <v>34</v>
      </c>
      <c r="D54" s="8" t="s">
        <v>40</v>
      </c>
      <c r="E54" s="8">
        <v>365200</v>
      </c>
      <c r="F54" s="8">
        <v>4314842</v>
      </c>
      <c r="H54" s="8" t="s">
        <v>12</v>
      </c>
      <c r="I54" s="9">
        <v>45083</v>
      </c>
      <c r="J54" s="9">
        <v>45084</v>
      </c>
      <c r="K54" s="8">
        <f t="shared" si="46"/>
        <v>1</v>
      </c>
      <c r="L54" s="10">
        <v>0.52152777777777781</v>
      </c>
      <c r="M54" s="10">
        <v>0.52916666666666667</v>
      </c>
      <c r="N54" s="10">
        <v>0.53402777777777777</v>
      </c>
      <c r="O54" s="8">
        <v>24.5</v>
      </c>
      <c r="P54" s="8">
        <v>66.8</v>
      </c>
      <c r="Q54" s="8" t="s">
        <v>76</v>
      </c>
      <c r="R54" s="8" t="s">
        <v>44</v>
      </c>
      <c r="S54" s="8" t="s">
        <v>33</v>
      </c>
      <c r="T54" s="8" t="s">
        <v>32</v>
      </c>
      <c r="U54" s="22">
        <v>3.7037037037037035E-4</v>
      </c>
      <c r="V54" s="28">
        <f t="shared" si="56"/>
        <v>3.7037037037037035E-4</v>
      </c>
      <c r="W54" s="22">
        <v>5.4629629629629637E-3</v>
      </c>
      <c r="X54" s="28">
        <f t="shared" si="57"/>
        <v>5.4629629629629637E-3</v>
      </c>
      <c r="Y54" s="22">
        <f t="shared" si="78"/>
        <v>5.092592592592593E-3</v>
      </c>
      <c r="Z54" s="28">
        <f t="shared" si="58"/>
        <v>5.092592592592593E-3</v>
      </c>
      <c r="AA54">
        <v>440</v>
      </c>
      <c r="AB54" s="22">
        <v>8.2986111111111108E-3</v>
      </c>
      <c r="AC54" s="22">
        <f t="shared" si="79"/>
        <v>7.9282407407407409E-3</v>
      </c>
      <c r="AD54" s="28">
        <f t="shared" si="59"/>
        <v>7.9282407407407409E-3</v>
      </c>
      <c r="AE54">
        <v>685</v>
      </c>
      <c r="AF54" s="28" t="s">
        <v>145</v>
      </c>
      <c r="AG54" s="8">
        <v>2016.3063999999899</v>
      </c>
      <c r="AH54" s="8">
        <v>5351.6637298022997</v>
      </c>
      <c r="AI54">
        <v>98.2</v>
      </c>
      <c r="AJ54">
        <f t="shared" ref="AJ54:AJ56" si="84">AI54-AK54</f>
        <v>22.200000000000003</v>
      </c>
      <c r="AK54">
        <v>76</v>
      </c>
      <c r="AL54">
        <v>80.180000000000007</v>
      </c>
      <c r="AM54">
        <f t="shared" ref="AM54:AM56" si="85">AL54-AR54</f>
        <v>79.180000000000007</v>
      </c>
      <c r="AN54" s="50">
        <f t="shared" ref="AN54" si="86">LOG(AL54)/LOG(AK54)</f>
        <v>1.0123629793665592</v>
      </c>
      <c r="AO54">
        <v>0</v>
      </c>
      <c r="AP54">
        <v>0</v>
      </c>
      <c r="AQ54" t="s">
        <v>185</v>
      </c>
      <c r="AR54">
        <v>1</v>
      </c>
      <c r="AS54" s="8" t="s">
        <v>179</v>
      </c>
      <c r="AT54" s="8">
        <v>0</v>
      </c>
      <c r="AU54" s="8" t="s">
        <v>32</v>
      </c>
      <c r="AV54" s="8" t="s">
        <v>32</v>
      </c>
      <c r="AW54" s="8" t="s">
        <v>32</v>
      </c>
      <c r="AY54" s="8">
        <v>2</v>
      </c>
      <c r="AZ54" s="8" t="s">
        <v>189</v>
      </c>
    </row>
    <row r="55" spans="1:52" x14ac:dyDescent="0.3">
      <c r="A55">
        <v>14681</v>
      </c>
      <c r="B55">
        <v>416</v>
      </c>
      <c r="C55" t="s">
        <v>34</v>
      </c>
      <c r="D55" t="s">
        <v>72</v>
      </c>
      <c r="E55">
        <v>359990</v>
      </c>
      <c r="F55">
        <v>4324491</v>
      </c>
      <c r="G55" t="s">
        <v>149</v>
      </c>
      <c r="H55" t="s">
        <v>12</v>
      </c>
      <c r="I55" s="4">
        <v>45082</v>
      </c>
      <c r="J55" s="4">
        <v>45084</v>
      </c>
      <c r="K55">
        <f t="shared" si="46"/>
        <v>2</v>
      </c>
      <c r="L55" s="7">
        <v>0.59583333333333333</v>
      </c>
      <c r="M55" s="7">
        <v>0.60416666666666663</v>
      </c>
      <c r="N55" s="7">
        <v>0.60833333333333328</v>
      </c>
      <c r="O55">
        <v>24.7</v>
      </c>
      <c r="P55">
        <v>67.8</v>
      </c>
      <c r="Q55" t="s">
        <v>76</v>
      </c>
      <c r="R55" t="s">
        <v>39</v>
      </c>
      <c r="S55" t="s">
        <v>33</v>
      </c>
      <c r="T55" t="s">
        <v>33</v>
      </c>
      <c r="U55" s="20">
        <v>1.7361111111111112E-4</v>
      </c>
      <c r="V55" s="26">
        <f t="shared" si="56"/>
        <v>1.7361111111111112E-4</v>
      </c>
      <c r="W55" s="20" t="s">
        <v>109</v>
      </c>
      <c r="X55" s="26" t="str">
        <f t="shared" si="57"/>
        <v>NA</v>
      </c>
      <c r="Y55" s="20" t="s">
        <v>109</v>
      </c>
      <c r="Z55" s="26" t="str">
        <f t="shared" si="58"/>
        <v>NA</v>
      </c>
      <c r="AA55" t="s">
        <v>109</v>
      </c>
      <c r="AB55" s="20" t="s">
        <v>109</v>
      </c>
      <c r="AC55" s="20" t="s">
        <v>109</v>
      </c>
      <c r="AD55" s="26" t="str">
        <f t="shared" si="59"/>
        <v>NA</v>
      </c>
      <c r="AE55" t="s">
        <v>109</v>
      </c>
      <c r="AF55" s="26" t="s">
        <v>33</v>
      </c>
      <c r="AG55">
        <v>2020.3819599999899</v>
      </c>
      <c r="AH55">
        <v>10782.722811338501</v>
      </c>
      <c r="AI55">
        <v>93.2</v>
      </c>
      <c r="AJ55">
        <f t="shared" si="84"/>
        <v>20.900000000000006</v>
      </c>
      <c r="AK55">
        <v>72.3</v>
      </c>
      <c r="AL55">
        <v>76.02</v>
      </c>
      <c r="AM55">
        <f t="shared" si="85"/>
        <v>75.02</v>
      </c>
      <c r="AN55" s="50">
        <f t="shared" ref="AN55:AN56" si="87">LOG(AM55)/LOG(AK55)</f>
        <v>1.0086269873217679</v>
      </c>
      <c r="AO55">
        <v>0</v>
      </c>
      <c r="AP55">
        <v>2</v>
      </c>
      <c r="AQ55" t="s">
        <v>185</v>
      </c>
      <c r="AR55">
        <v>1</v>
      </c>
      <c r="AS55" t="s">
        <v>179</v>
      </c>
      <c r="AT55">
        <v>0</v>
      </c>
      <c r="AU55" t="s">
        <v>33</v>
      </c>
      <c r="AV55" t="s">
        <v>33</v>
      </c>
      <c r="AW55" t="s">
        <v>33</v>
      </c>
      <c r="AY55">
        <v>2</v>
      </c>
    </row>
    <row r="56" spans="1:52" x14ac:dyDescent="0.3">
      <c r="A56">
        <v>14682</v>
      </c>
      <c r="C56" t="s">
        <v>26</v>
      </c>
      <c r="D56" t="s">
        <v>41</v>
      </c>
      <c r="E56">
        <v>359894</v>
      </c>
      <c r="F56">
        <v>4322510</v>
      </c>
      <c r="G56" t="s">
        <v>149</v>
      </c>
      <c r="H56" t="s">
        <v>12</v>
      </c>
      <c r="I56" s="4">
        <v>45082</v>
      </c>
      <c r="J56" s="4">
        <v>45084</v>
      </c>
      <c r="K56">
        <f t="shared" si="46"/>
        <v>2</v>
      </c>
      <c r="L56" s="7">
        <v>0.59583333333333333</v>
      </c>
      <c r="M56" s="7">
        <v>0.60416666666666663</v>
      </c>
      <c r="N56" s="7">
        <v>0.60833333333333328</v>
      </c>
      <c r="O56">
        <v>24.7</v>
      </c>
      <c r="P56">
        <v>67.8</v>
      </c>
      <c r="Q56" t="s">
        <v>76</v>
      </c>
      <c r="R56" t="s">
        <v>43</v>
      </c>
      <c r="S56" t="s">
        <v>33</v>
      </c>
      <c r="T56" t="s">
        <v>33</v>
      </c>
      <c r="U56" s="20">
        <v>1.1574074074074073E-4</v>
      </c>
      <c r="V56" s="26">
        <f t="shared" si="56"/>
        <v>1.1574074074074073E-4</v>
      </c>
      <c r="W56" s="20" t="s">
        <v>109</v>
      </c>
      <c r="X56" s="26" t="str">
        <f t="shared" si="57"/>
        <v>NA</v>
      </c>
      <c r="Y56" s="20" t="s">
        <v>109</v>
      </c>
      <c r="Z56" s="26" t="str">
        <f t="shared" si="58"/>
        <v>NA</v>
      </c>
      <c r="AA56" t="s">
        <v>109</v>
      </c>
      <c r="AB56" s="20" t="s">
        <v>109</v>
      </c>
      <c r="AC56" s="20" t="s">
        <v>109</v>
      </c>
      <c r="AD56" s="26" t="str">
        <f t="shared" si="59"/>
        <v>NA</v>
      </c>
      <c r="AE56" t="s">
        <v>109</v>
      </c>
      <c r="AF56" s="26" t="s">
        <v>33</v>
      </c>
      <c r="AG56">
        <v>2019.83690999999</v>
      </c>
      <c r="AH56">
        <v>9855.4172409134608</v>
      </c>
      <c r="AI56">
        <v>102</v>
      </c>
      <c r="AJ56">
        <f t="shared" si="84"/>
        <v>24.599999999999994</v>
      </c>
      <c r="AK56">
        <v>77.400000000000006</v>
      </c>
      <c r="AL56">
        <v>110.86</v>
      </c>
      <c r="AM56">
        <f t="shared" si="85"/>
        <v>109.86</v>
      </c>
      <c r="AN56" s="50">
        <f t="shared" si="87"/>
        <v>1.0805291128686354</v>
      </c>
      <c r="AO56">
        <v>0</v>
      </c>
      <c r="AP56">
        <v>12</v>
      </c>
      <c r="AQ56" t="s">
        <v>184</v>
      </c>
      <c r="AR56">
        <v>1</v>
      </c>
      <c r="AS56" t="s">
        <v>180</v>
      </c>
      <c r="AT56">
        <v>0</v>
      </c>
      <c r="AU56" t="s">
        <v>33</v>
      </c>
      <c r="AV56" t="s">
        <v>33</v>
      </c>
      <c r="AW56" t="s">
        <v>33</v>
      </c>
      <c r="AY56">
        <v>2</v>
      </c>
      <c r="AZ56" t="s">
        <v>124</v>
      </c>
    </row>
    <row r="57" spans="1:52" s="40" customFormat="1" x14ac:dyDescent="0.3">
      <c r="A57" s="40">
        <v>14795</v>
      </c>
      <c r="B57" s="40">
        <v>510</v>
      </c>
      <c r="C57" s="40" t="s">
        <v>34</v>
      </c>
      <c r="D57" s="40" t="s">
        <v>75</v>
      </c>
      <c r="E57" s="40">
        <v>365237</v>
      </c>
      <c r="F57" s="40">
        <v>4318865</v>
      </c>
      <c r="H57" s="40" t="s">
        <v>12</v>
      </c>
      <c r="I57" s="41">
        <v>45083</v>
      </c>
      <c r="J57" s="41">
        <v>45084</v>
      </c>
      <c r="K57" s="40">
        <f t="shared" si="46"/>
        <v>1</v>
      </c>
      <c r="L57" s="42">
        <v>0.59583333333333333</v>
      </c>
      <c r="M57" s="42">
        <v>0.60416666666666663</v>
      </c>
      <c r="N57" s="42">
        <v>0.60833333333333328</v>
      </c>
      <c r="O57" s="40">
        <v>24.7</v>
      </c>
      <c r="P57" s="40">
        <v>67.8</v>
      </c>
      <c r="Q57" s="40" t="s">
        <v>76</v>
      </c>
      <c r="R57" s="40" t="s">
        <v>69</v>
      </c>
      <c r="S57" s="40" t="s">
        <v>33</v>
      </c>
      <c r="T57" s="40" t="s">
        <v>32</v>
      </c>
      <c r="U57" s="43">
        <v>7.7083333333333335E-3</v>
      </c>
      <c r="V57" s="44">
        <f t="shared" si="56"/>
        <v>7.7083333333333335E-3</v>
      </c>
      <c r="W57" s="43">
        <v>1.892361111111111E-2</v>
      </c>
      <c r="X57" s="44">
        <f t="shared" si="57"/>
        <v>1.892361111111111E-2</v>
      </c>
      <c r="Y57" s="43">
        <f t="shared" si="78"/>
        <v>1.1215277777777775E-2</v>
      </c>
      <c r="Z57" s="44">
        <f t="shared" si="58"/>
        <v>1.1215277777777775E-2</v>
      </c>
      <c r="AA57">
        <v>969</v>
      </c>
      <c r="AB57" s="43">
        <v>2.508101851851852E-2</v>
      </c>
      <c r="AC57" s="43">
        <f t="shared" si="79"/>
        <v>1.7372685185185185E-2</v>
      </c>
      <c r="AD57" s="44">
        <f t="shared" si="59"/>
        <v>1.7372685185185185E-2</v>
      </c>
      <c r="AE57">
        <v>1501</v>
      </c>
      <c r="AF57" s="44" t="s">
        <v>145</v>
      </c>
      <c r="AG57" s="40">
        <v>2015.1190200000001</v>
      </c>
      <c r="AH57" s="40">
        <v>3859.75669877064</v>
      </c>
      <c r="AI57">
        <v>72.400000000000006</v>
      </c>
      <c r="AJ57">
        <f t="shared" ref="AJ57" si="88">AI57-AK57</f>
        <v>17.800000000000004</v>
      </c>
      <c r="AK57">
        <v>54.6</v>
      </c>
      <c r="AL57">
        <v>43.55</v>
      </c>
      <c r="AM57">
        <f t="shared" ref="AM57" si="89">AL57-AR57</f>
        <v>42.55</v>
      </c>
      <c r="AN57" s="50">
        <f t="shared" ref="AN57" si="90">LOG(AM57)/LOG(AK57)</f>
        <v>0.93766202111268282</v>
      </c>
      <c r="AO57">
        <v>0</v>
      </c>
      <c r="AP57">
        <v>6</v>
      </c>
      <c r="AQ57" t="s">
        <v>184</v>
      </c>
      <c r="AR57">
        <v>1</v>
      </c>
      <c r="AS57" t="s">
        <v>180</v>
      </c>
      <c r="AT57">
        <v>0</v>
      </c>
      <c r="AU57" t="s">
        <v>33</v>
      </c>
      <c r="AV57" t="s">
        <v>33</v>
      </c>
      <c r="AW57" t="s">
        <v>33</v>
      </c>
      <c r="AY57" s="40">
        <v>2</v>
      </c>
      <c r="AZ57" s="40" t="s">
        <v>158</v>
      </c>
    </row>
    <row r="58" spans="1:52" x14ac:dyDescent="0.3">
      <c r="A58">
        <v>14684</v>
      </c>
      <c r="B58">
        <v>508</v>
      </c>
      <c r="C58" t="s">
        <v>34</v>
      </c>
      <c r="D58" t="s">
        <v>75</v>
      </c>
      <c r="E58">
        <v>364966</v>
      </c>
      <c r="F58">
        <v>4318214</v>
      </c>
      <c r="G58" t="s">
        <v>148</v>
      </c>
      <c r="H58" t="s">
        <v>12</v>
      </c>
      <c r="I58" s="4">
        <v>45083</v>
      </c>
      <c r="J58" s="4">
        <v>45084</v>
      </c>
      <c r="K58">
        <f t="shared" si="46"/>
        <v>1</v>
      </c>
      <c r="L58" s="7">
        <v>0.59583333333333333</v>
      </c>
      <c r="M58" s="7">
        <v>0.60416666666666663</v>
      </c>
      <c r="N58" s="7">
        <v>0.60833333333333328</v>
      </c>
      <c r="O58">
        <v>24.7</v>
      </c>
      <c r="P58">
        <v>67.8</v>
      </c>
      <c r="Q58" t="s">
        <v>76</v>
      </c>
      <c r="R58" t="s">
        <v>44</v>
      </c>
      <c r="S58" t="s">
        <v>33</v>
      </c>
      <c r="T58" t="s">
        <v>32</v>
      </c>
      <c r="U58" s="20">
        <v>4.0509259259259258E-4</v>
      </c>
      <c r="V58" s="26">
        <f t="shared" si="56"/>
        <v>4.0509259259259258E-4</v>
      </c>
      <c r="W58" s="20">
        <v>4.7569444444444447E-3</v>
      </c>
      <c r="X58" s="26">
        <f t="shared" si="57"/>
        <v>4.7569444444444447E-3</v>
      </c>
      <c r="Y58" s="20">
        <f t="shared" si="78"/>
        <v>4.3518518518518524E-3</v>
      </c>
      <c r="Z58" s="26">
        <f t="shared" si="58"/>
        <v>4.3518518518518524E-3</v>
      </c>
      <c r="AA58">
        <v>376</v>
      </c>
      <c r="AB58" s="20">
        <v>6.3773148148148148E-3</v>
      </c>
      <c r="AC58" s="20">
        <f t="shared" si="79"/>
        <v>5.9722222222222225E-3</v>
      </c>
      <c r="AD58" s="26">
        <f t="shared" si="59"/>
        <v>5.9722222222222225E-3</v>
      </c>
      <c r="AE58">
        <v>516</v>
      </c>
      <c r="AF58" s="26" t="s">
        <v>33</v>
      </c>
      <c r="AG58">
        <v>2014.8595</v>
      </c>
      <c r="AH58">
        <v>4125.9684593775601</v>
      </c>
      <c r="AI58">
        <v>69.3</v>
      </c>
      <c r="AJ58">
        <f t="shared" ref="AJ58" si="91">AI58-AK58</f>
        <v>17.199999999999996</v>
      </c>
      <c r="AK58">
        <v>52.1</v>
      </c>
      <c r="AL58">
        <v>33.14</v>
      </c>
      <c r="AM58">
        <f t="shared" ref="AM58" si="92">AL58-AR58</f>
        <v>32.14</v>
      </c>
      <c r="AN58" s="50">
        <f t="shared" ref="AN58" si="93">LOG(AM58)/LOG(AK58)</f>
        <v>0.87780333107487418</v>
      </c>
      <c r="AO58">
        <v>0</v>
      </c>
      <c r="AP58">
        <v>4</v>
      </c>
      <c r="AQ58" t="s">
        <v>185</v>
      </c>
      <c r="AR58">
        <v>1</v>
      </c>
      <c r="AS58" t="s">
        <v>180</v>
      </c>
      <c r="AT58">
        <v>0</v>
      </c>
      <c r="AU58" t="s">
        <v>33</v>
      </c>
      <c r="AV58" t="s">
        <v>33</v>
      </c>
      <c r="AW58" t="s">
        <v>33</v>
      </c>
      <c r="AY58">
        <v>2</v>
      </c>
    </row>
    <row r="59" spans="1:52" x14ac:dyDescent="0.3">
      <c r="A59">
        <v>12058</v>
      </c>
      <c r="B59">
        <v>69</v>
      </c>
      <c r="C59" t="s">
        <v>34</v>
      </c>
      <c r="D59" t="s">
        <v>92</v>
      </c>
      <c r="E59">
        <v>377116</v>
      </c>
      <c r="F59">
        <v>4318318</v>
      </c>
      <c r="G59" t="s">
        <v>148</v>
      </c>
      <c r="H59" t="s">
        <v>23</v>
      </c>
      <c r="I59" s="4">
        <v>45083</v>
      </c>
      <c r="J59" s="4">
        <v>45084</v>
      </c>
      <c r="K59">
        <f t="shared" si="46"/>
        <v>1</v>
      </c>
      <c r="L59" s="7">
        <v>0.6875</v>
      </c>
      <c r="M59" s="7">
        <v>0.69513888888888886</v>
      </c>
      <c r="N59" s="7">
        <v>0.69861111111111107</v>
      </c>
      <c r="O59">
        <v>24.2</v>
      </c>
      <c r="P59">
        <v>70.2</v>
      </c>
      <c r="Q59" t="s">
        <v>76</v>
      </c>
      <c r="R59" t="s">
        <v>39</v>
      </c>
      <c r="S59" t="s">
        <v>33</v>
      </c>
      <c r="T59" t="s">
        <v>32</v>
      </c>
      <c r="U59" s="20">
        <v>3.1597222222222222E-3</v>
      </c>
      <c r="V59" s="26">
        <f t="shared" si="56"/>
        <v>3.1597222222222222E-3</v>
      </c>
      <c r="W59" s="20">
        <v>4.0335648148148148E-2</v>
      </c>
      <c r="X59" s="26">
        <f t="shared" si="57"/>
        <v>4.0335648148148148E-2</v>
      </c>
      <c r="Y59" s="20">
        <f t="shared" si="78"/>
        <v>3.7175925925925925E-2</v>
      </c>
      <c r="Z59" s="26">
        <f t="shared" si="58"/>
        <v>3.7175925925925925E-2</v>
      </c>
      <c r="AA59">
        <v>3212</v>
      </c>
      <c r="AB59" s="20" t="s">
        <v>109</v>
      </c>
      <c r="AC59" s="20" t="s">
        <v>109</v>
      </c>
      <c r="AD59" s="26" t="str">
        <f t="shared" si="59"/>
        <v>NA</v>
      </c>
      <c r="AE59" t="s">
        <v>109</v>
      </c>
      <c r="AF59" s="26" t="s">
        <v>33</v>
      </c>
      <c r="AG59">
        <v>2019.83520999999</v>
      </c>
      <c r="AH59">
        <v>8118.87211451241</v>
      </c>
      <c r="AI59">
        <v>65.900000000000006</v>
      </c>
      <c r="AJ59">
        <f t="shared" ref="AJ59" si="94">AI59-AK59</f>
        <v>15.100000000000009</v>
      </c>
      <c r="AK59">
        <v>50.8</v>
      </c>
      <c r="AL59">
        <v>29</v>
      </c>
      <c r="AM59">
        <f t="shared" ref="AM59" si="95">AL59-AR59</f>
        <v>28</v>
      </c>
      <c r="AN59" s="50">
        <f t="shared" ref="AN59" si="96">LOG(AM59)/LOG(AK59)</f>
        <v>0.84834328845923546</v>
      </c>
      <c r="AO59">
        <v>0</v>
      </c>
      <c r="AP59">
        <v>2</v>
      </c>
      <c r="AQ59" t="s">
        <v>185</v>
      </c>
      <c r="AR59">
        <v>1</v>
      </c>
      <c r="AS59" t="s">
        <v>179</v>
      </c>
      <c r="AT59">
        <v>0</v>
      </c>
      <c r="AU59" t="s">
        <v>33</v>
      </c>
      <c r="AV59" t="s">
        <v>33</v>
      </c>
      <c r="AW59" t="s">
        <v>33</v>
      </c>
      <c r="AY59">
        <v>2</v>
      </c>
      <c r="AZ59" t="s">
        <v>78</v>
      </c>
    </row>
    <row r="60" spans="1:52" x14ac:dyDescent="0.3">
      <c r="A60">
        <v>12056</v>
      </c>
      <c r="B60">
        <v>61</v>
      </c>
      <c r="C60" t="s">
        <v>34</v>
      </c>
      <c r="D60" t="s">
        <v>92</v>
      </c>
      <c r="E60">
        <v>376825</v>
      </c>
      <c r="F60">
        <v>4320493</v>
      </c>
      <c r="G60" t="s">
        <v>148</v>
      </c>
      <c r="H60" t="s">
        <v>23</v>
      </c>
      <c r="I60" s="4">
        <v>45083</v>
      </c>
      <c r="J60" s="4">
        <v>45084</v>
      </c>
      <c r="K60">
        <f t="shared" si="46"/>
        <v>1</v>
      </c>
      <c r="L60" s="7">
        <v>0.6875</v>
      </c>
      <c r="M60" s="7">
        <v>0.69513888888888886</v>
      </c>
      <c r="N60" s="7">
        <v>0.69861111111111107</v>
      </c>
      <c r="O60">
        <v>24.2</v>
      </c>
      <c r="P60">
        <v>70.2</v>
      </c>
      <c r="Q60" t="s">
        <v>76</v>
      </c>
      <c r="R60" t="s">
        <v>43</v>
      </c>
      <c r="S60" t="s">
        <v>33</v>
      </c>
      <c r="T60" t="s">
        <v>32</v>
      </c>
      <c r="U60" s="20">
        <v>3.0555555555555557E-3</v>
      </c>
      <c r="V60" s="26">
        <f t="shared" si="56"/>
        <v>3.0555555555555557E-3</v>
      </c>
      <c r="W60" s="20" t="s">
        <v>109</v>
      </c>
      <c r="X60" s="26" t="str">
        <f t="shared" si="57"/>
        <v>NA</v>
      </c>
      <c r="Y60" s="20" t="s">
        <v>109</v>
      </c>
      <c r="Z60" s="26" t="str">
        <f t="shared" si="58"/>
        <v>NA</v>
      </c>
      <c r="AA60" t="s">
        <v>109</v>
      </c>
      <c r="AB60" s="20" t="s">
        <v>109</v>
      </c>
      <c r="AC60" s="20" t="s">
        <v>109</v>
      </c>
      <c r="AD60" s="26" t="str">
        <f t="shared" si="59"/>
        <v>NA</v>
      </c>
      <c r="AE60" t="s">
        <v>109</v>
      </c>
      <c r="AF60" s="26" t="s">
        <v>33</v>
      </c>
      <c r="AG60">
        <v>2018.07457999999</v>
      </c>
      <c r="AH60">
        <v>8101.5870467150398</v>
      </c>
      <c r="AI60">
        <v>82.1</v>
      </c>
      <c r="AJ60">
        <f t="shared" ref="AJ60:AJ61" si="97">AI60-AK60</f>
        <v>18.099999999999994</v>
      </c>
      <c r="AK60">
        <v>64</v>
      </c>
      <c r="AL60">
        <v>47.58</v>
      </c>
      <c r="AM60">
        <f t="shared" ref="AM60:AM61" si="98">AL60-AR60</f>
        <v>46.58</v>
      </c>
      <c r="AN60" s="50">
        <f t="shared" ref="AN60:AN61" si="99">LOG(AM60)/LOG(AK60)</f>
        <v>0.92360645573935696</v>
      </c>
      <c r="AO60">
        <v>0</v>
      </c>
      <c r="AP60">
        <v>3</v>
      </c>
      <c r="AQ60" t="s">
        <v>185</v>
      </c>
      <c r="AR60">
        <v>1</v>
      </c>
      <c r="AS60" t="s">
        <v>179</v>
      </c>
      <c r="AT60">
        <v>0</v>
      </c>
      <c r="AU60" t="s">
        <v>33</v>
      </c>
      <c r="AV60" t="s">
        <v>33</v>
      </c>
      <c r="AW60" t="s">
        <v>33</v>
      </c>
      <c r="AY60">
        <v>2</v>
      </c>
      <c r="AZ60" t="s">
        <v>78</v>
      </c>
    </row>
    <row r="61" spans="1:52" x14ac:dyDescent="0.3">
      <c r="A61">
        <v>12055</v>
      </c>
      <c r="B61">
        <v>53</v>
      </c>
      <c r="C61" t="s">
        <v>34</v>
      </c>
      <c r="D61" t="s">
        <v>92</v>
      </c>
      <c r="E61">
        <v>376526</v>
      </c>
      <c r="F61">
        <v>4321809</v>
      </c>
      <c r="G61" t="s">
        <v>148</v>
      </c>
      <c r="H61" t="s">
        <v>23</v>
      </c>
      <c r="I61" s="4">
        <v>45083</v>
      </c>
      <c r="J61" s="4">
        <v>45084</v>
      </c>
      <c r="K61">
        <f t="shared" si="46"/>
        <v>1</v>
      </c>
      <c r="L61" s="7">
        <v>0.6875</v>
      </c>
      <c r="M61" s="7">
        <v>0.69513888888888886</v>
      </c>
      <c r="N61" s="7">
        <v>0.69861111111111107</v>
      </c>
      <c r="O61">
        <v>24.2</v>
      </c>
      <c r="P61">
        <v>70.2</v>
      </c>
      <c r="Q61" t="s">
        <v>76</v>
      </c>
      <c r="R61" t="s">
        <v>69</v>
      </c>
      <c r="S61" t="s">
        <v>33</v>
      </c>
      <c r="T61" t="s">
        <v>32</v>
      </c>
      <c r="U61" s="20">
        <v>5.7407407407407416E-3</v>
      </c>
      <c r="V61" s="26">
        <f t="shared" si="56"/>
        <v>5.7407407407407416E-3</v>
      </c>
      <c r="W61" s="20" t="s">
        <v>109</v>
      </c>
      <c r="X61" s="26" t="str">
        <f t="shared" si="57"/>
        <v>NA</v>
      </c>
      <c r="Y61" s="20" t="s">
        <v>109</v>
      </c>
      <c r="Z61" s="26" t="str">
        <f t="shared" si="58"/>
        <v>NA</v>
      </c>
      <c r="AA61" t="s">
        <v>109</v>
      </c>
      <c r="AB61" s="20" t="s">
        <v>109</v>
      </c>
      <c r="AC61" s="20" t="s">
        <v>109</v>
      </c>
      <c r="AD61" s="26" t="str">
        <f t="shared" si="59"/>
        <v>NA</v>
      </c>
      <c r="AE61" t="s">
        <v>109</v>
      </c>
      <c r="AF61" s="26" t="s">
        <v>33</v>
      </c>
      <c r="AG61">
        <v>2016.6788300000001</v>
      </c>
      <c r="AH61">
        <v>8000.1964017582904</v>
      </c>
      <c r="AI61">
        <v>105.1</v>
      </c>
      <c r="AJ61">
        <f t="shared" si="97"/>
        <v>25.299999999999997</v>
      </c>
      <c r="AK61">
        <v>79.8</v>
      </c>
      <c r="AL61">
        <v>162.29</v>
      </c>
      <c r="AM61">
        <f t="shared" si="98"/>
        <v>161.29</v>
      </c>
      <c r="AN61" s="50">
        <f t="shared" si="99"/>
        <v>1.1606751240762603</v>
      </c>
      <c r="AO61">
        <v>0</v>
      </c>
      <c r="AP61">
        <v>12</v>
      </c>
      <c r="AQ61" t="s">
        <v>184</v>
      </c>
      <c r="AR61">
        <v>1</v>
      </c>
      <c r="AS61" t="s">
        <v>180</v>
      </c>
      <c r="AT61">
        <v>0</v>
      </c>
      <c r="AU61" t="s">
        <v>33</v>
      </c>
      <c r="AV61" t="s">
        <v>33</v>
      </c>
      <c r="AW61" t="s">
        <v>33</v>
      </c>
      <c r="AY61">
        <v>2</v>
      </c>
      <c r="AZ61" t="s">
        <v>78</v>
      </c>
    </row>
    <row r="62" spans="1:52" x14ac:dyDescent="0.3">
      <c r="A62">
        <v>12057</v>
      </c>
      <c r="B62">
        <v>63</v>
      </c>
      <c r="C62" t="s">
        <v>34</v>
      </c>
      <c r="D62" t="s">
        <v>92</v>
      </c>
      <c r="E62">
        <v>377254</v>
      </c>
      <c r="F62">
        <v>4319185</v>
      </c>
      <c r="G62" t="s">
        <v>148</v>
      </c>
      <c r="H62" t="s">
        <v>23</v>
      </c>
      <c r="I62" s="4">
        <v>45083</v>
      </c>
      <c r="J62" s="4">
        <v>45084</v>
      </c>
      <c r="K62">
        <f t="shared" si="46"/>
        <v>1</v>
      </c>
      <c r="L62" s="7">
        <v>0.6875</v>
      </c>
      <c r="M62" s="7">
        <v>0.69513888888888886</v>
      </c>
      <c r="N62" s="7">
        <v>0.69861111111111107</v>
      </c>
      <c r="O62">
        <v>24.2</v>
      </c>
      <c r="P62">
        <v>70.2</v>
      </c>
      <c r="Q62" t="s">
        <v>76</v>
      </c>
      <c r="R62" t="s">
        <v>44</v>
      </c>
      <c r="S62" t="s">
        <v>33</v>
      </c>
      <c r="T62" t="s">
        <v>32</v>
      </c>
      <c r="U62" s="20">
        <v>3.2754629629629631E-3</v>
      </c>
      <c r="V62" s="26">
        <f t="shared" si="56"/>
        <v>3.2754629629629631E-3</v>
      </c>
      <c r="W62" s="20">
        <v>5.9027777777777776E-3</v>
      </c>
      <c r="X62" s="26">
        <f t="shared" si="57"/>
        <v>5.9027777777777776E-3</v>
      </c>
      <c r="Y62" s="20">
        <f t="shared" si="78"/>
        <v>2.6273148148148145E-3</v>
      </c>
      <c r="Z62" s="26">
        <f t="shared" si="58"/>
        <v>2.6273148148148145E-3</v>
      </c>
      <c r="AA62">
        <v>227</v>
      </c>
      <c r="AB62" s="20">
        <v>7.1759259259259259E-3</v>
      </c>
      <c r="AC62" s="20">
        <f t="shared" si="79"/>
        <v>3.9004629629629628E-3</v>
      </c>
      <c r="AD62" s="26">
        <f t="shared" si="59"/>
        <v>3.9004629629629628E-3</v>
      </c>
      <c r="AE62">
        <v>337</v>
      </c>
      <c r="AF62" s="26" t="s">
        <v>33</v>
      </c>
      <c r="AG62">
        <v>2017.9403099999899</v>
      </c>
      <c r="AH62">
        <v>8170.3651622900898</v>
      </c>
      <c r="AI62">
        <v>89.4</v>
      </c>
      <c r="AJ62">
        <f t="shared" ref="AJ62:AJ63" si="100">AI62-AK62</f>
        <v>21.100000000000009</v>
      </c>
      <c r="AK62">
        <v>68.3</v>
      </c>
      <c r="AL62">
        <v>57.64</v>
      </c>
      <c r="AM62">
        <f t="shared" ref="AM62:AM63" si="101">AL62-AR62</f>
        <v>56.64</v>
      </c>
      <c r="AN62" s="50">
        <f t="shared" ref="AN62:AN63" si="102">LOG(AM62)/LOG(AK62)</f>
        <v>0.95568221682372945</v>
      </c>
      <c r="AO62">
        <v>0</v>
      </c>
      <c r="AP62">
        <v>2</v>
      </c>
      <c r="AQ62" t="s">
        <v>185</v>
      </c>
      <c r="AR62">
        <v>1</v>
      </c>
      <c r="AS62" t="s">
        <v>179</v>
      </c>
      <c r="AT62">
        <v>0</v>
      </c>
      <c r="AU62" t="s">
        <v>33</v>
      </c>
      <c r="AV62" t="s">
        <v>33</v>
      </c>
      <c r="AW62" t="s">
        <v>33</v>
      </c>
      <c r="AY62">
        <v>2</v>
      </c>
      <c r="AZ62" t="s">
        <v>78</v>
      </c>
    </row>
    <row r="63" spans="1:52" x14ac:dyDescent="0.3">
      <c r="A63">
        <v>12059</v>
      </c>
      <c r="B63">
        <v>79</v>
      </c>
      <c r="C63" t="s">
        <v>34</v>
      </c>
      <c r="D63" t="s">
        <v>93</v>
      </c>
      <c r="E63">
        <v>379105</v>
      </c>
      <c r="F63">
        <v>4320743</v>
      </c>
      <c r="G63" t="s">
        <v>148</v>
      </c>
      <c r="H63" t="s">
        <v>23</v>
      </c>
      <c r="I63" s="4">
        <v>45084</v>
      </c>
      <c r="J63" s="4">
        <v>45085</v>
      </c>
      <c r="K63">
        <f t="shared" si="46"/>
        <v>1</v>
      </c>
      <c r="L63" s="7">
        <v>0.66041666666666665</v>
      </c>
      <c r="M63" s="7">
        <v>0.66875000000000007</v>
      </c>
      <c r="N63" s="7">
        <v>0.67222222222222217</v>
      </c>
      <c r="O63">
        <v>26.9</v>
      </c>
      <c r="P63">
        <v>59</v>
      </c>
      <c r="Q63" t="s">
        <v>80</v>
      </c>
      <c r="R63" t="s">
        <v>39</v>
      </c>
      <c r="S63" t="s">
        <v>33</v>
      </c>
      <c r="T63" t="s">
        <v>32</v>
      </c>
      <c r="U63" s="20">
        <v>3.6921296296296298E-3</v>
      </c>
      <c r="V63" s="26">
        <f t="shared" si="56"/>
        <v>3.6921296296296298E-3</v>
      </c>
      <c r="W63" s="20">
        <v>1.5821759259259261E-2</v>
      </c>
      <c r="X63" s="26">
        <f t="shared" si="57"/>
        <v>1.5821759259259261E-2</v>
      </c>
      <c r="Y63" s="20">
        <f t="shared" si="78"/>
        <v>1.2129629629629631E-2</v>
      </c>
      <c r="Z63" s="26">
        <f t="shared" si="58"/>
        <v>1.2129629629629631E-2</v>
      </c>
      <c r="AA63">
        <v>1048</v>
      </c>
      <c r="AB63" s="20">
        <v>1.9224537037037037E-2</v>
      </c>
      <c r="AC63" s="20">
        <f t="shared" si="79"/>
        <v>1.5532407407407406E-2</v>
      </c>
      <c r="AD63" s="26">
        <f t="shared" si="59"/>
        <v>1.5532407407407406E-2</v>
      </c>
      <c r="AE63">
        <v>1342</v>
      </c>
      <c r="AF63" s="26" t="s">
        <v>33</v>
      </c>
      <c r="AG63">
        <v>2017.64453</v>
      </c>
      <c r="AH63">
        <v>10338.285555860601</v>
      </c>
      <c r="AI63">
        <v>69</v>
      </c>
      <c r="AJ63">
        <f t="shared" si="100"/>
        <v>15.700000000000003</v>
      </c>
      <c r="AK63">
        <v>53.3</v>
      </c>
      <c r="AL63">
        <v>39.21</v>
      </c>
      <c r="AM63">
        <f t="shared" si="101"/>
        <v>38.21</v>
      </c>
      <c r="AN63" s="50">
        <f t="shared" si="102"/>
        <v>0.91628661980739134</v>
      </c>
      <c r="AO63">
        <v>0</v>
      </c>
      <c r="AP63">
        <v>10</v>
      </c>
      <c r="AQ63" t="s">
        <v>184</v>
      </c>
      <c r="AR63">
        <v>1</v>
      </c>
      <c r="AS63" t="s">
        <v>180</v>
      </c>
      <c r="AT63">
        <v>0</v>
      </c>
      <c r="AU63" t="s">
        <v>33</v>
      </c>
      <c r="AV63" t="s">
        <v>33</v>
      </c>
      <c r="AW63" t="s">
        <v>33</v>
      </c>
      <c r="AY63">
        <v>2</v>
      </c>
    </row>
    <row r="64" spans="1:52" x14ac:dyDescent="0.3">
      <c r="A64">
        <v>12062</v>
      </c>
      <c r="B64">
        <v>102</v>
      </c>
      <c r="C64" t="s">
        <v>34</v>
      </c>
      <c r="D64" t="s">
        <v>93</v>
      </c>
      <c r="E64">
        <v>377497</v>
      </c>
      <c r="F64">
        <v>4323559</v>
      </c>
      <c r="G64" t="s">
        <v>148</v>
      </c>
      <c r="H64" t="s">
        <v>23</v>
      </c>
      <c r="I64" s="4">
        <v>45084</v>
      </c>
      <c r="J64" s="4">
        <v>45085</v>
      </c>
      <c r="K64">
        <f t="shared" si="46"/>
        <v>1</v>
      </c>
      <c r="L64" s="7">
        <v>0.66041666666666665</v>
      </c>
      <c r="M64" s="7">
        <v>0.66875000000000007</v>
      </c>
      <c r="N64" s="7">
        <v>0.67222222222222217</v>
      </c>
      <c r="O64">
        <v>26.9</v>
      </c>
      <c r="P64">
        <v>59</v>
      </c>
      <c r="Q64" t="s">
        <v>80</v>
      </c>
      <c r="R64" t="s">
        <v>43</v>
      </c>
      <c r="S64" t="s">
        <v>33</v>
      </c>
      <c r="T64" t="s">
        <v>32</v>
      </c>
      <c r="U64" s="20">
        <v>3.645833333333333E-3</v>
      </c>
      <c r="V64" s="26">
        <f t="shared" si="56"/>
        <v>3.645833333333333E-3</v>
      </c>
      <c r="W64" s="20" t="s">
        <v>109</v>
      </c>
      <c r="X64" s="26" t="str">
        <f t="shared" si="57"/>
        <v>NA</v>
      </c>
      <c r="Y64" s="20" t="s">
        <v>109</v>
      </c>
      <c r="Z64" s="26" t="str">
        <f t="shared" si="58"/>
        <v>NA</v>
      </c>
      <c r="AA64" t="s">
        <v>109</v>
      </c>
      <c r="AB64" s="20" t="s">
        <v>109</v>
      </c>
      <c r="AC64" s="20" t="s">
        <v>109</v>
      </c>
      <c r="AD64" s="26" t="str">
        <f t="shared" si="59"/>
        <v>NA</v>
      </c>
      <c r="AE64" t="s">
        <v>109</v>
      </c>
      <c r="AF64" s="26" t="s">
        <v>33</v>
      </c>
      <c r="AG64">
        <v>2015.0605499999899</v>
      </c>
      <c r="AH64">
        <v>9669.2922329103494</v>
      </c>
      <c r="AI64">
        <v>78</v>
      </c>
      <c r="AJ64">
        <f t="shared" ref="AJ64" si="103">AI64-AK64</f>
        <v>17.100000000000001</v>
      </c>
      <c r="AK64">
        <v>60.9</v>
      </c>
      <c r="AL64">
        <v>30.66</v>
      </c>
      <c r="AM64">
        <f t="shared" ref="AM64" si="104">AL64-AR64</f>
        <v>29.66</v>
      </c>
      <c r="AN64" s="50">
        <f t="shared" ref="AN64" si="105">LOG(AM64)/LOG(AK64)</f>
        <v>0.82492260540658824</v>
      </c>
      <c r="AO64">
        <v>0</v>
      </c>
      <c r="AP64">
        <v>6</v>
      </c>
      <c r="AQ64" t="s">
        <v>184</v>
      </c>
      <c r="AR64">
        <v>1</v>
      </c>
      <c r="AS64" t="s">
        <v>180</v>
      </c>
      <c r="AT64">
        <v>0</v>
      </c>
      <c r="AU64" t="s">
        <v>33</v>
      </c>
      <c r="AV64" t="s">
        <v>33</v>
      </c>
      <c r="AW64" t="s">
        <v>33</v>
      </c>
      <c r="AY64">
        <v>2</v>
      </c>
    </row>
    <row r="65" spans="1:52" s="30" customFormat="1" x14ac:dyDescent="0.3">
      <c r="A65" s="30">
        <v>12060</v>
      </c>
      <c r="B65" s="30">
        <v>89</v>
      </c>
      <c r="C65" s="30" t="s">
        <v>34</v>
      </c>
      <c r="D65" s="30" t="s">
        <v>93</v>
      </c>
      <c r="E65" s="30">
        <v>375830</v>
      </c>
      <c r="F65" s="30">
        <v>4322382</v>
      </c>
      <c r="G65" s="30" t="s">
        <v>148</v>
      </c>
      <c r="H65" s="30" t="s">
        <v>23</v>
      </c>
      <c r="I65" s="31">
        <v>45084</v>
      </c>
      <c r="J65" s="31">
        <v>45085</v>
      </c>
      <c r="K65" s="30">
        <f t="shared" si="46"/>
        <v>1</v>
      </c>
      <c r="L65" s="32">
        <v>0.66041666666666665</v>
      </c>
      <c r="M65" s="32">
        <v>0.66875000000000007</v>
      </c>
      <c r="N65" s="32">
        <v>0.67222222222222217</v>
      </c>
      <c r="O65" s="30">
        <v>26.9</v>
      </c>
      <c r="P65" s="30">
        <v>59</v>
      </c>
      <c r="Q65" s="30" t="s">
        <v>80</v>
      </c>
      <c r="R65" s="30" t="s">
        <v>69</v>
      </c>
      <c r="S65" s="30" t="s">
        <v>33</v>
      </c>
      <c r="T65" s="30" t="s">
        <v>32</v>
      </c>
      <c r="U65" s="33">
        <v>1.0543981481481481E-2</v>
      </c>
      <c r="V65" s="34">
        <f t="shared" si="56"/>
        <v>1.0543981481481481E-2</v>
      </c>
      <c r="W65" s="33">
        <v>3.7696759259259256E-2</v>
      </c>
      <c r="X65" s="34">
        <f t="shared" si="57"/>
        <v>3.7696759259259256E-2</v>
      </c>
      <c r="Y65" s="33">
        <f t="shared" si="78"/>
        <v>2.7152777777777776E-2</v>
      </c>
      <c r="Z65" s="34">
        <f t="shared" si="58"/>
        <v>2.7152777777777776E-2</v>
      </c>
      <c r="AA65">
        <v>2346</v>
      </c>
      <c r="AB65" s="33">
        <v>3.9120370370370368E-2</v>
      </c>
      <c r="AC65" s="33">
        <f t="shared" si="79"/>
        <v>2.8576388888888887E-2</v>
      </c>
      <c r="AD65" s="34">
        <f t="shared" si="59"/>
        <v>2.8576388888888887E-2</v>
      </c>
      <c r="AE65">
        <v>2469</v>
      </c>
      <c r="AF65" s="34" t="s">
        <v>33</v>
      </c>
      <c r="AG65" s="30">
        <v>2017.08545</v>
      </c>
      <c r="AH65" s="30">
        <v>7871.6332726191404</v>
      </c>
      <c r="AY65" s="30">
        <v>2</v>
      </c>
      <c r="AZ65" s="30" t="s">
        <v>162</v>
      </c>
    </row>
    <row r="66" spans="1:52" x14ac:dyDescent="0.3">
      <c r="A66">
        <v>202301</v>
      </c>
      <c r="C66" t="s">
        <v>34</v>
      </c>
      <c r="D66" t="s">
        <v>81</v>
      </c>
      <c r="E66">
        <v>365288</v>
      </c>
      <c r="F66">
        <v>4308972</v>
      </c>
      <c r="G66" t="s">
        <v>149</v>
      </c>
      <c r="H66" t="s">
        <v>96</v>
      </c>
      <c r="I66" s="4">
        <v>45084</v>
      </c>
      <c r="J66" s="4">
        <v>45085</v>
      </c>
      <c r="K66">
        <f t="shared" ref="K66:K81" si="106">J66-I66</f>
        <v>1</v>
      </c>
      <c r="L66" s="7">
        <v>0.66041666666666665</v>
      </c>
      <c r="M66" s="7">
        <v>0.66875000000000007</v>
      </c>
      <c r="N66" s="7">
        <v>0.67222222222222217</v>
      </c>
      <c r="O66">
        <v>26.9</v>
      </c>
      <c r="P66">
        <v>59</v>
      </c>
      <c r="Q66" t="s">
        <v>80</v>
      </c>
      <c r="R66" t="s">
        <v>44</v>
      </c>
      <c r="S66" t="s">
        <v>33</v>
      </c>
      <c r="T66" t="s">
        <v>32</v>
      </c>
      <c r="U66" s="20">
        <v>3.5763888888888894E-3</v>
      </c>
      <c r="V66" s="26">
        <f t="shared" si="56"/>
        <v>3.5763888888888894E-3</v>
      </c>
      <c r="W66" s="20">
        <v>3.037037037037037E-2</v>
      </c>
      <c r="X66" s="26">
        <f t="shared" si="57"/>
        <v>3.037037037037037E-2</v>
      </c>
      <c r="Y66" s="20">
        <f t="shared" si="78"/>
        <v>2.6793981481481481E-2</v>
      </c>
      <c r="Z66" s="26">
        <f t="shared" si="58"/>
        <v>2.6793981481481481E-2</v>
      </c>
      <c r="AA66">
        <v>2315</v>
      </c>
      <c r="AB66" s="20">
        <v>3.6516203703703703E-2</v>
      </c>
      <c r="AC66" s="20">
        <f t="shared" si="79"/>
        <v>3.2939814814814811E-2</v>
      </c>
      <c r="AD66" s="26">
        <f t="shared" si="59"/>
        <v>3.2939814814814811E-2</v>
      </c>
      <c r="AE66">
        <v>2846</v>
      </c>
      <c r="AF66" s="26" t="s">
        <v>33</v>
      </c>
      <c r="AG66">
        <v>2022.3366699999899</v>
      </c>
      <c r="AH66">
        <v>10364.0554718195</v>
      </c>
      <c r="AI66">
        <v>84</v>
      </c>
      <c r="AJ66">
        <f t="shared" ref="AJ66:AJ67" si="107">AI66-AK66</f>
        <v>18.799999999999997</v>
      </c>
      <c r="AK66">
        <v>65.2</v>
      </c>
      <c r="AL66">
        <v>80.400000000000006</v>
      </c>
      <c r="AM66">
        <f t="shared" ref="AM66:AM67" si="108">AL66-AR66</f>
        <v>77.650000000000006</v>
      </c>
      <c r="AN66" s="50">
        <f t="shared" ref="AN66:AN67" si="109">LOG(AM66)/LOG(AK66)</f>
        <v>1.0418321427081949</v>
      </c>
      <c r="AO66">
        <v>0</v>
      </c>
      <c r="AP66">
        <v>2</v>
      </c>
      <c r="AQ66" t="s">
        <v>185</v>
      </c>
      <c r="AR66">
        <v>2.75</v>
      </c>
      <c r="AS66" t="s">
        <v>179</v>
      </c>
      <c r="AT66">
        <v>4</v>
      </c>
      <c r="AU66" t="s">
        <v>33</v>
      </c>
      <c r="AV66" t="s">
        <v>33</v>
      </c>
      <c r="AW66" t="s">
        <v>33</v>
      </c>
      <c r="AY66">
        <v>2</v>
      </c>
    </row>
    <row r="67" spans="1:52" x14ac:dyDescent="0.3">
      <c r="A67">
        <v>202304</v>
      </c>
      <c r="C67" t="s">
        <v>34</v>
      </c>
      <c r="D67" t="s">
        <v>81</v>
      </c>
      <c r="E67">
        <v>365246</v>
      </c>
      <c r="F67">
        <v>4308990</v>
      </c>
      <c r="G67" t="s">
        <v>149</v>
      </c>
      <c r="H67" t="s">
        <v>96</v>
      </c>
      <c r="I67" s="4">
        <v>45084</v>
      </c>
      <c r="J67" s="4">
        <v>45085</v>
      </c>
      <c r="K67">
        <f t="shared" si="106"/>
        <v>1</v>
      </c>
      <c r="L67" s="7">
        <v>0.75</v>
      </c>
      <c r="M67" s="7">
        <v>0.75763888888888886</v>
      </c>
      <c r="N67" s="7">
        <v>0.76111111111111107</v>
      </c>
      <c r="O67">
        <v>24.7</v>
      </c>
      <c r="P67">
        <v>64.900000000000006</v>
      </c>
      <c r="Q67" t="s">
        <v>82</v>
      </c>
      <c r="R67" t="s">
        <v>39</v>
      </c>
      <c r="S67" t="s">
        <v>33</v>
      </c>
      <c r="T67" t="s">
        <v>32</v>
      </c>
      <c r="U67" s="20">
        <v>3.2175925925925926E-3</v>
      </c>
      <c r="V67" s="26">
        <f t="shared" si="56"/>
        <v>3.2175925925925926E-3</v>
      </c>
      <c r="W67" s="20">
        <v>7.5000000000000006E-3</v>
      </c>
      <c r="X67" s="26">
        <f t="shared" si="57"/>
        <v>7.5000000000000006E-3</v>
      </c>
      <c r="Y67" s="20">
        <f t="shared" si="78"/>
        <v>4.2824074074074084E-3</v>
      </c>
      <c r="Z67" s="26">
        <f t="shared" si="58"/>
        <v>4.2824074074074084E-3</v>
      </c>
      <c r="AA67">
        <v>370</v>
      </c>
      <c r="AB67" s="20">
        <v>1.3287037037037036E-2</v>
      </c>
      <c r="AC67" s="20">
        <f t="shared" si="79"/>
        <v>1.0069444444444443E-2</v>
      </c>
      <c r="AD67" s="26">
        <f t="shared" si="59"/>
        <v>1.0069444444444443E-2</v>
      </c>
      <c r="AE67">
        <v>870</v>
      </c>
      <c r="AF67" s="26" t="s">
        <v>33</v>
      </c>
      <c r="AG67">
        <v>2021.1113299999899</v>
      </c>
      <c r="AH67">
        <v>10453.5197475435</v>
      </c>
      <c r="AI67">
        <v>72.400000000000006</v>
      </c>
      <c r="AJ67">
        <f t="shared" si="107"/>
        <v>15.900000000000006</v>
      </c>
      <c r="AK67">
        <v>56.5</v>
      </c>
      <c r="AL67">
        <v>49.19</v>
      </c>
      <c r="AM67">
        <f t="shared" si="108"/>
        <v>47.28</v>
      </c>
      <c r="AN67" s="50">
        <f t="shared" si="109"/>
        <v>0.95583970292457743</v>
      </c>
      <c r="AO67">
        <v>0</v>
      </c>
      <c r="AP67">
        <v>11</v>
      </c>
      <c r="AQ67" t="s">
        <v>184</v>
      </c>
      <c r="AR67">
        <v>1.91</v>
      </c>
      <c r="AS67" t="s">
        <v>180</v>
      </c>
      <c r="AT67">
        <v>0</v>
      </c>
      <c r="AU67" t="s">
        <v>33</v>
      </c>
      <c r="AV67" t="s">
        <v>33</v>
      </c>
      <c r="AW67" t="s">
        <v>33</v>
      </c>
      <c r="AY67">
        <v>2</v>
      </c>
    </row>
    <row r="68" spans="1:52" x14ac:dyDescent="0.3">
      <c r="A68">
        <v>202302</v>
      </c>
      <c r="C68" t="s">
        <v>34</v>
      </c>
      <c r="D68" t="s">
        <v>81</v>
      </c>
      <c r="E68">
        <v>365238</v>
      </c>
      <c r="F68">
        <v>4309017</v>
      </c>
      <c r="G68" t="s">
        <v>149</v>
      </c>
      <c r="H68" t="s">
        <v>96</v>
      </c>
      <c r="I68" s="4">
        <v>45084</v>
      </c>
      <c r="J68" s="4">
        <v>45085</v>
      </c>
      <c r="K68">
        <f t="shared" si="106"/>
        <v>1</v>
      </c>
      <c r="L68" s="7">
        <v>0.75</v>
      </c>
      <c r="M68" s="7">
        <v>0.75763888888888886</v>
      </c>
      <c r="N68" s="7">
        <v>0.76111111111111107</v>
      </c>
      <c r="O68">
        <v>24.7</v>
      </c>
      <c r="P68">
        <v>64.900000000000006</v>
      </c>
      <c r="Q68" t="s">
        <v>82</v>
      </c>
      <c r="R68" t="s">
        <v>43</v>
      </c>
      <c r="S68" t="s">
        <v>33</v>
      </c>
      <c r="T68" t="s">
        <v>32</v>
      </c>
      <c r="U68" s="20">
        <v>3.1597222222222222E-3</v>
      </c>
      <c r="V68" s="26">
        <f t="shared" si="56"/>
        <v>3.1597222222222222E-3</v>
      </c>
      <c r="W68" s="20">
        <v>6.9791666666666674E-3</v>
      </c>
      <c r="X68" s="26">
        <f t="shared" si="57"/>
        <v>6.9791666666666674E-3</v>
      </c>
      <c r="Y68" s="20">
        <f t="shared" si="78"/>
        <v>3.8194444444444452E-3</v>
      </c>
      <c r="Z68" s="26">
        <f t="shared" si="58"/>
        <v>3.8194444444444452E-3</v>
      </c>
      <c r="AA68">
        <v>330</v>
      </c>
      <c r="AB68" s="20">
        <v>1.2592592592592593E-2</v>
      </c>
      <c r="AC68" s="20">
        <f t="shared" si="79"/>
        <v>9.432870370370371E-3</v>
      </c>
      <c r="AD68" s="26">
        <f t="shared" si="59"/>
        <v>9.432870370370371E-3</v>
      </c>
      <c r="AE68">
        <v>815</v>
      </c>
      <c r="AF68" s="26" t="s">
        <v>33</v>
      </c>
      <c r="AG68">
        <v>2021.1113299999899</v>
      </c>
      <c r="AH68">
        <v>10453.5197475435</v>
      </c>
      <c r="AI68">
        <v>104.2</v>
      </c>
      <c r="AJ68">
        <f t="shared" ref="AJ68:AJ70" si="110">AI68-AK68</f>
        <v>21.700000000000003</v>
      </c>
      <c r="AK68">
        <v>82.5</v>
      </c>
      <c r="AL68">
        <v>165.45</v>
      </c>
      <c r="AM68">
        <f t="shared" ref="AM68:AM70" si="111">AL68-AR68</f>
        <v>164.45</v>
      </c>
      <c r="AN68" s="50">
        <f t="shared" ref="AN68:AN70" si="112">LOG(AM68)/LOG(AK68)</f>
        <v>1.1563199207032469</v>
      </c>
      <c r="AO68">
        <v>0</v>
      </c>
      <c r="AP68">
        <v>13</v>
      </c>
      <c r="AQ68" t="s">
        <v>184</v>
      </c>
      <c r="AR68">
        <v>1</v>
      </c>
      <c r="AS68" t="s">
        <v>180</v>
      </c>
      <c r="AT68">
        <v>0</v>
      </c>
      <c r="AU68" t="s">
        <v>33</v>
      </c>
      <c r="AV68" t="s">
        <v>33</v>
      </c>
      <c r="AW68" t="s">
        <v>33</v>
      </c>
      <c r="AY68">
        <v>2</v>
      </c>
    </row>
    <row r="69" spans="1:52" x14ac:dyDescent="0.3">
      <c r="A69">
        <v>202303</v>
      </c>
      <c r="C69" t="s">
        <v>34</v>
      </c>
      <c r="D69" t="s">
        <v>81</v>
      </c>
      <c r="E69">
        <v>365343</v>
      </c>
      <c r="F69">
        <v>4308897</v>
      </c>
      <c r="G69" t="s">
        <v>149</v>
      </c>
      <c r="H69" t="s">
        <v>96</v>
      </c>
      <c r="I69" s="4">
        <v>45084</v>
      </c>
      <c r="J69" s="4">
        <v>45085</v>
      </c>
      <c r="K69">
        <f t="shared" si="106"/>
        <v>1</v>
      </c>
      <c r="L69" s="7">
        <v>0.75</v>
      </c>
      <c r="M69" s="7">
        <v>0.75763888888888886</v>
      </c>
      <c r="N69" s="7">
        <v>0.76111111111111107</v>
      </c>
      <c r="O69">
        <v>24.7</v>
      </c>
      <c r="P69">
        <v>64.900000000000006</v>
      </c>
      <c r="Q69" t="s">
        <v>82</v>
      </c>
      <c r="R69" t="s">
        <v>44</v>
      </c>
      <c r="S69" t="s">
        <v>33</v>
      </c>
      <c r="T69" t="s">
        <v>32</v>
      </c>
      <c r="U69" s="20">
        <v>3.2754629629629631E-3</v>
      </c>
      <c r="V69" s="26">
        <f t="shared" si="56"/>
        <v>3.2754629629629631E-3</v>
      </c>
      <c r="W69" s="20">
        <v>5.5439814814814822E-3</v>
      </c>
      <c r="X69" s="26">
        <f t="shared" si="57"/>
        <v>5.5439814814814822E-3</v>
      </c>
      <c r="Y69" s="20">
        <f t="shared" si="78"/>
        <v>2.2685185185185191E-3</v>
      </c>
      <c r="Z69" s="26">
        <f t="shared" si="58"/>
        <v>2.2685185185185191E-3</v>
      </c>
      <c r="AA69">
        <v>196</v>
      </c>
      <c r="AB69" s="20">
        <v>8.2870370370370372E-3</v>
      </c>
      <c r="AC69" s="20">
        <f t="shared" si="79"/>
        <v>5.0115740740740745E-3</v>
      </c>
      <c r="AD69" s="26">
        <f t="shared" si="59"/>
        <v>5.0115740740740745E-3</v>
      </c>
      <c r="AE69">
        <v>433</v>
      </c>
      <c r="AF69" s="26" t="s">
        <v>33</v>
      </c>
      <c r="AG69">
        <v>2022.3366699999899</v>
      </c>
      <c r="AH69">
        <v>10364.0554718195</v>
      </c>
      <c r="AI69">
        <v>80</v>
      </c>
      <c r="AJ69">
        <f t="shared" si="110"/>
        <v>4.4000000000000057</v>
      </c>
      <c r="AK69">
        <v>75.599999999999994</v>
      </c>
      <c r="AL69">
        <v>76.89</v>
      </c>
      <c r="AM69">
        <f t="shared" si="111"/>
        <v>74.540000000000006</v>
      </c>
      <c r="AN69" s="50">
        <f t="shared" si="112"/>
        <v>0.99673551454230025</v>
      </c>
      <c r="AO69">
        <v>1</v>
      </c>
      <c r="AP69">
        <v>3</v>
      </c>
      <c r="AQ69" t="s">
        <v>185</v>
      </c>
      <c r="AR69">
        <v>2.35</v>
      </c>
      <c r="AS69" t="s">
        <v>179</v>
      </c>
      <c r="AT69">
        <v>0</v>
      </c>
      <c r="AU69" t="s">
        <v>33</v>
      </c>
      <c r="AV69" t="s">
        <v>33</v>
      </c>
      <c r="AW69" t="s">
        <v>33</v>
      </c>
      <c r="AY69">
        <v>2</v>
      </c>
    </row>
    <row r="70" spans="1:52" s="35" customFormat="1" x14ac:dyDescent="0.3">
      <c r="A70" s="35">
        <v>12064</v>
      </c>
      <c r="B70" s="35">
        <v>122</v>
      </c>
      <c r="C70" s="35" t="s">
        <v>34</v>
      </c>
      <c r="D70" s="35" t="s">
        <v>99</v>
      </c>
      <c r="E70" s="35">
        <v>370522</v>
      </c>
      <c r="F70" s="35">
        <v>4320081</v>
      </c>
      <c r="H70" s="35" t="s">
        <v>23</v>
      </c>
      <c r="I70" s="36">
        <v>45085</v>
      </c>
      <c r="J70" s="36">
        <v>45086</v>
      </c>
      <c r="K70" s="35">
        <f t="shared" si="106"/>
        <v>1</v>
      </c>
      <c r="L70" s="37">
        <v>0.70416666666666661</v>
      </c>
      <c r="M70" s="37">
        <v>0.72361111111111109</v>
      </c>
      <c r="N70" s="37">
        <v>0.7270833333333333</v>
      </c>
      <c r="O70" s="35">
        <v>30</v>
      </c>
      <c r="P70" s="35">
        <v>53.8</v>
      </c>
      <c r="Q70" s="35" t="s">
        <v>83</v>
      </c>
      <c r="R70" s="35" t="s">
        <v>39</v>
      </c>
      <c r="S70" s="35" t="s">
        <v>32</v>
      </c>
      <c r="T70" s="35" t="s">
        <v>32</v>
      </c>
      <c r="U70" s="38">
        <v>3.5879629629629629E-3</v>
      </c>
      <c r="V70" s="39">
        <f t="shared" si="56"/>
        <v>3.5879629629629629E-3</v>
      </c>
      <c r="W70" s="38">
        <v>1.8703703703703705E-2</v>
      </c>
      <c r="X70" s="39">
        <f t="shared" si="57"/>
        <v>1.8703703703703705E-2</v>
      </c>
      <c r="Y70" s="38">
        <f t="shared" si="78"/>
        <v>1.5115740740740742E-2</v>
      </c>
      <c r="Z70" s="39">
        <f t="shared" si="58"/>
        <v>1.5115740740740742E-2</v>
      </c>
      <c r="AA70">
        <v>1306</v>
      </c>
      <c r="AB70" s="38">
        <v>1.9224537037037037E-2</v>
      </c>
      <c r="AC70" s="38">
        <f t="shared" si="79"/>
        <v>1.5636574074074074E-2</v>
      </c>
      <c r="AD70" s="39">
        <f t="shared" si="59"/>
        <v>1.5636574074074074E-2</v>
      </c>
      <c r="AE70">
        <v>1351</v>
      </c>
      <c r="AF70" s="39" t="s">
        <v>32</v>
      </c>
      <c r="AG70" s="35">
        <v>2016.2019</v>
      </c>
      <c r="AH70" s="35">
        <v>1900.17697837777</v>
      </c>
      <c r="AI70">
        <v>58.6</v>
      </c>
      <c r="AJ70">
        <f t="shared" si="110"/>
        <v>8</v>
      </c>
      <c r="AK70">
        <v>50.6</v>
      </c>
      <c r="AL70">
        <v>53.54</v>
      </c>
      <c r="AM70">
        <f t="shared" si="111"/>
        <v>52.54</v>
      </c>
      <c r="AN70" s="50">
        <f t="shared" si="112"/>
        <v>1.0095880918080831</v>
      </c>
      <c r="AO70">
        <v>0</v>
      </c>
      <c r="AP70">
        <v>1</v>
      </c>
      <c r="AQ70" t="s">
        <v>185</v>
      </c>
      <c r="AR70">
        <v>1</v>
      </c>
      <c r="AS70" t="s">
        <v>179</v>
      </c>
      <c r="AT70"/>
      <c r="AU70" t="s">
        <v>33</v>
      </c>
      <c r="AV70" t="s">
        <v>33</v>
      </c>
      <c r="AW70" t="s">
        <v>33</v>
      </c>
      <c r="AY70" s="35">
        <v>2</v>
      </c>
      <c r="AZ70" s="35" t="s">
        <v>193</v>
      </c>
    </row>
    <row r="71" spans="1:52" x14ac:dyDescent="0.3">
      <c r="A71">
        <v>202301</v>
      </c>
      <c r="C71" t="s">
        <v>34</v>
      </c>
      <c r="D71" t="s">
        <v>81</v>
      </c>
      <c r="E71">
        <v>365300</v>
      </c>
      <c r="F71">
        <v>4308925</v>
      </c>
      <c r="G71" t="s">
        <v>149</v>
      </c>
      <c r="H71" t="s">
        <v>96</v>
      </c>
      <c r="I71" s="4">
        <v>45085</v>
      </c>
      <c r="J71" s="4">
        <v>45086</v>
      </c>
      <c r="K71">
        <f t="shared" si="106"/>
        <v>1</v>
      </c>
      <c r="L71" s="7">
        <v>0.70416666666666661</v>
      </c>
      <c r="M71" s="7">
        <v>0.72361111111111109</v>
      </c>
      <c r="N71" s="7">
        <v>0.7270833333333333</v>
      </c>
      <c r="O71">
        <v>30</v>
      </c>
      <c r="P71">
        <v>53.8</v>
      </c>
      <c r="Q71" t="s">
        <v>83</v>
      </c>
      <c r="R71" t="s">
        <v>43</v>
      </c>
      <c r="S71" t="s">
        <v>33</v>
      </c>
      <c r="T71" t="s">
        <v>33</v>
      </c>
      <c r="U71" s="20">
        <v>0.21319444444444444</v>
      </c>
      <c r="V71" s="26">
        <f t="shared" si="56"/>
        <v>0.21319444444444444</v>
      </c>
      <c r="W71" s="20" t="s">
        <v>109</v>
      </c>
      <c r="X71" s="26" t="str">
        <f t="shared" si="57"/>
        <v>NA</v>
      </c>
      <c r="Y71" s="20" t="s">
        <v>109</v>
      </c>
      <c r="Z71" s="26" t="str">
        <f t="shared" si="58"/>
        <v>NA</v>
      </c>
      <c r="AA71" t="s">
        <v>109</v>
      </c>
      <c r="AB71" s="20" t="s">
        <v>109</v>
      </c>
      <c r="AC71" s="20" t="s">
        <v>109</v>
      </c>
      <c r="AD71" s="26" t="str">
        <f t="shared" si="59"/>
        <v>NA</v>
      </c>
      <c r="AE71" t="s">
        <v>109</v>
      </c>
      <c r="AF71" s="26" t="s">
        <v>33</v>
      </c>
      <c r="AG71">
        <v>2022.3366699999899</v>
      </c>
      <c r="AH71">
        <v>10364.0554718195</v>
      </c>
      <c r="AI71">
        <v>84</v>
      </c>
      <c r="AJ71">
        <f t="shared" ref="AJ71:AJ72" si="113">AI71-AK71</f>
        <v>18.799999999999997</v>
      </c>
      <c r="AK71">
        <v>65.2</v>
      </c>
      <c r="AL71">
        <v>80.400000000000006</v>
      </c>
      <c r="AM71">
        <f t="shared" ref="AM71:AM72" si="114">AL71-AR71</f>
        <v>77.650000000000006</v>
      </c>
      <c r="AN71" s="50">
        <f t="shared" ref="AN71:AN72" si="115">LOG(AM71)/LOG(AK71)</f>
        <v>1.0418321427081949</v>
      </c>
      <c r="AO71">
        <v>0</v>
      </c>
      <c r="AP71">
        <v>2</v>
      </c>
      <c r="AQ71" t="s">
        <v>185</v>
      </c>
      <c r="AR71">
        <v>2.75</v>
      </c>
      <c r="AS71" t="s">
        <v>179</v>
      </c>
      <c r="AT71">
        <v>4</v>
      </c>
      <c r="AU71" t="s">
        <v>33</v>
      </c>
      <c r="AV71" t="s">
        <v>33</v>
      </c>
      <c r="AW71" t="s">
        <v>33</v>
      </c>
      <c r="AY71">
        <v>2</v>
      </c>
    </row>
    <row r="72" spans="1:52" x14ac:dyDescent="0.3">
      <c r="A72">
        <v>12061</v>
      </c>
      <c r="B72">
        <v>101</v>
      </c>
      <c r="C72" t="s">
        <v>34</v>
      </c>
      <c r="D72" t="s">
        <v>93</v>
      </c>
      <c r="E72">
        <v>377550</v>
      </c>
      <c r="F72">
        <v>4323654</v>
      </c>
      <c r="G72" t="s">
        <v>148</v>
      </c>
      <c r="H72" t="s">
        <v>23</v>
      </c>
      <c r="I72" s="4">
        <v>45084</v>
      </c>
      <c r="J72" s="4">
        <v>45086</v>
      </c>
      <c r="K72">
        <f t="shared" si="106"/>
        <v>2</v>
      </c>
      <c r="L72" s="7">
        <v>0.70416666666666661</v>
      </c>
      <c r="M72" s="7">
        <v>0.72361111111111109</v>
      </c>
      <c r="N72" s="7">
        <v>0.7270833333333333</v>
      </c>
      <c r="O72">
        <v>30</v>
      </c>
      <c r="P72">
        <v>53.8</v>
      </c>
      <c r="Q72" t="s">
        <v>83</v>
      </c>
      <c r="R72" t="s">
        <v>69</v>
      </c>
      <c r="S72" t="s">
        <v>33</v>
      </c>
      <c r="T72" t="s">
        <v>32</v>
      </c>
      <c r="U72" s="20">
        <v>7.0717592592592594E-3</v>
      </c>
      <c r="V72" s="26">
        <f t="shared" si="56"/>
        <v>7.0717592592592594E-3</v>
      </c>
      <c r="W72" s="20" t="s">
        <v>109</v>
      </c>
      <c r="X72" s="26" t="str">
        <f t="shared" si="57"/>
        <v>NA</v>
      </c>
      <c r="Y72" s="20" t="s">
        <v>109</v>
      </c>
      <c r="Z72" s="26" t="str">
        <f t="shared" si="58"/>
        <v>NA</v>
      </c>
      <c r="AA72" t="s">
        <v>109</v>
      </c>
      <c r="AB72" s="20" t="s">
        <v>109</v>
      </c>
      <c r="AC72" s="20" t="s">
        <v>109</v>
      </c>
      <c r="AD72" s="26" t="str">
        <f t="shared" si="59"/>
        <v>NA</v>
      </c>
      <c r="AE72" t="s">
        <v>109</v>
      </c>
      <c r="AF72" s="26" t="s">
        <v>33</v>
      </c>
      <c r="AG72">
        <v>2014.9436000000001</v>
      </c>
      <c r="AH72">
        <v>10010.747589042699</v>
      </c>
      <c r="AI72">
        <v>142.5</v>
      </c>
      <c r="AJ72">
        <f t="shared" si="113"/>
        <v>22.299999999999997</v>
      </c>
      <c r="AK72">
        <v>120.2</v>
      </c>
      <c r="AL72">
        <v>695.87</v>
      </c>
      <c r="AM72">
        <f t="shared" si="114"/>
        <v>695.87</v>
      </c>
      <c r="AN72" s="50">
        <f t="shared" si="115"/>
        <v>1.3666628241827539</v>
      </c>
      <c r="AO72">
        <v>1</v>
      </c>
      <c r="AP72">
        <v>11</v>
      </c>
      <c r="AQ72" t="s">
        <v>184</v>
      </c>
      <c r="AR72">
        <v>0</v>
      </c>
      <c r="AS72" t="s">
        <v>180</v>
      </c>
      <c r="AT72">
        <v>0</v>
      </c>
      <c r="AU72" t="s">
        <v>33</v>
      </c>
      <c r="AV72" t="s">
        <v>33</v>
      </c>
      <c r="AW72" t="s">
        <v>33</v>
      </c>
      <c r="AY72">
        <v>2</v>
      </c>
      <c r="AZ72" t="s">
        <v>195</v>
      </c>
    </row>
    <row r="73" spans="1:52" x14ac:dyDescent="0.3">
      <c r="A73">
        <v>12063</v>
      </c>
      <c r="B73">
        <v>115</v>
      </c>
      <c r="C73" t="s">
        <v>34</v>
      </c>
      <c r="D73" t="s">
        <v>99</v>
      </c>
      <c r="E73">
        <v>373037</v>
      </c>
      <c r="F73">
        <v>4318884</v>
      </c>
      <c r="G73" t="s">
        <v>148</v>
      </c>
      <c r="H73" t="s">
        <v>23</v>
      </c>
      <c r="I73" s="4">
        <v>45085</v>
      </c>
      <c r="J73" s="4">
        <v>45086</v>
      </c>
      <c r="K73">
        <f t="shared" si="106"/>
        <v>1</v>
      </c>
      <c r="L73" s="7">
        <v>0.70416666666666661</v>
      </c>
      <c r="M73" s="7">
        <v>0.72361111111111109</v>
      </c>
      <c r="N73" s="7">
        <v>0.7270833333333333</v>
      </c>
      <c r="O73">
        <v>30</v>
      </c>
      <c r="P73">
        <v>53.8</v>
      </c>
      <c r="Q73" t="s">
        <v>83</v>
      </c>
      <c r="R73" t="s">
        <v>44</v>
      </c>
      <c r="S73" t="s">
        <v>33</v>
      </c>
      <c r="T73" t="s">
        <v>32</v>
      </c>
      <c r="U73" s="20">
        <v>3.6921296296296298E-3</v>
      </c>
      <c r="V73" s="26">
        <f t="shared" si="56"/>
        <v>3.6921296296296298E-3</v>
      </c>
      <c r="W73" s="20">
        <v>2.836805555555556E-2</v>
      </c>
      <c r="X73" s="26">
        <f t="shared" si="57"/>
        <v>2.836805555555556E-2</v>
      </c>
      <c r="Y73" s="20">
        <f t="shared" si="78"/>
        <v>2.4675925925925931E-2</v>
      </c>
      <c r="Z73" s="26">
        <f t="shared" si="58"/>
        <v>2.4675925925925931E-2</v>
      </c>
      <c r="AA73">
        <v>2132</v>
      </c>
      <c r="AB73" s="20">
        <v>3.1712962962962964E-2</v>
      </c>
      <c r="AC73" s="20">
        <f t="shared" si="79"/>
        <v>2.8020833333333335E-2</v>
      </c>
      <c r="AD73" s="26">
        <f t="shared" si="59"/>
        <v>2.8020833333333335E-2</v>
      </c>
      <c r="AE73">
        <v>2421</v>
      </c>
      <c r="AF73" s="26" t="s">
        <v>33</v>
      </c>
      <c r="AG73">
        <v>2016.95496</v>
      </c>
      <c r="AH73">
        <v>4161.7582730344302</v>
      </c>
      <c r="AI73">
        <v>80.099999999999994</v>
      </c>
      <c r="AJ73">
        <f t="shared" ref="AJ73" si="116">AI73-AK73</f>
        <v>17.899999999999991</v>
      </c>
      <c r="AK73">
        <v>62.2</v>
      </c>
      <c r="AL73">
        <v>36.71</v>
      </c>
      <c r="AM73">
        <f t="shared" ref="AM73" si="117">AL73-AR73</f>
        <v>35.71</v>
      </c>
      <c r="AN73" s="50">
        <f t="shared" ref="AN73" si="118">LOG(AM73)/LOG(AK73)</f>
        <v>0.86564732615646389</v>
      </c>
      <c r="AO73">
        <v>0</v>
      </c>
      <c r="AP73">
        <v>2</v>
      </c>
      <c r="AQ73" t="s">
        <v>185</v>
      </c>
      <c r="AR73">
        <v>1</v>
      </c>
      <c r="AS73" t="s">
        <v>179</v>
      </c>
      <c r="AT73">
        <v>0</v>
      </c>
      <c r="AU73" t="s">
        <v>33</v>
      </c>
      <c r="AV73" t="s">
        <v>33</v>
      </c>
      <c r="AW73" t="s">
        <v>33</v>
      </c>
      <c r="AY73">
        <v>2</v>
      </c>
    </row>
    <row r="74" spans="1:52" s="11" customFormat="1" x14ac:dyDescent="0.3">
      <c r="A74" s="11">
        <v>12066</v>
      </c>
      <c r="B74" s="11">
        <v>241</v>
      </c>
      <c r="C74" s="11" t="s">
        <v>26</v>
      </c>
      <c r="D74" s="11" t="s">
        <v>94</v>
      </c>
      <c r="E74" s="11">
        <v>370120</v>
      </c>
      <c r="F74" s="11">
        <v>4323538</v>
      </c>
      <c r="H74" s="11" t="s">
        <v>23</v>
      </c>
      <c r="I74" s="12">
        <v>45086</v>
      </c>
      <c r="J74" s="12">
        <v>45087</v>
      </c>
      <c r="K74" s="11">
        <f t="shared" si="106"/>
        <v>1</v>
      </c>
      <c r="L74" s="13">
        <v>0.38819444444444445</v>
      </c>
      <c r="M74" s="13">
        <v>0.39583333333333331</v>
      </c>
      <c r="N74" s="13">
        <v>0.39930555555555558</v>
      </c>
      <c r="O74" s="11">
        <v>24.6</v>
      </c>
      <c r="P74" s="11">
        <v>69.8</v>
      </c>
      <c r="Q74" s="11" t="s">
        <v>84</v>
      </c>
      <c r="R74" s="11" t="s">
        <v>39</v>
      </c>
      <c r="S74" s="11" t="s">
        <v>33</v>
      </c>
      <c r="T74" s="11" t="s">
        <v>32</v>
      </c>
      <c r="U74" s="21">
        <v>3.3912037037037036E-3</v>
      </c>
      <c r="V74" s="27">
        <f t="shared" si="56"/>
        <v>3.3912037037037036E-3</v>
      </c>
      <c r="W74" s="21">
        <v>1.0601851851851854E-2</v>
      </c>
      <c r="X74" s="27">
        <f t="shared" si="57"/>
        <v>1.0601851851851854E-2</v>
      </c>
      <c r="Y74" s="21">
        <f t="shared" si="78"/>
        <v>7.2106481481481501E-3</v>
      </c>
      <c r="Z74" s="27">
        <f t="shared" si="58"/>
        <v>7.2106481481481501E-3</v>
      </c>
      <c r="AA74">
        <v>623</v>
      </c>
      <c r="AB74" s="21">
        <v>1.3182870370370371E-2</v>
      </c>
      <c r="AC74" s="21">
        <f t="shared" si="79"/>
        <v>9.7916666666666673E-3</v>
      </c>
      <c r="AD74" s="27">
        <f t="shared" si="59"/>
        <v>9.7916666666666673E-3</v>
      </c>
      <c r="AE74">
        <v>846</v>
      </c>
      <c r="AF74" s="27" t="s">
        <v>32</v>
      </c>
      <c r="AG74" s="11">
        <v>2017.297</v>
      </c>
      <c r="AH74" s="11">
        <v>4920.3641909133903</v>
      </c>
      <c r="AY74" s="11">
        <v>2</v>
      </c>
      <c r="AZ74" s="11" t="s">
        <v>159</v>
      </c>
    </row>
    <row r="75" spans="1:52" x14ac:dyDescent="0.3">
      <c r="A75">
        <v>14798</v>
      </c>
      <c r="B75">
        <v>1449</v>
      </c>
      <c r="C75" t="s">
        <v>34</v>
      </c>
      <c r="D75" t="s">
        <v>101</v>
      </c>
      <c r="E75">
        <v>358280</v>
      </c>
      <c r="F75">
        <v>4318291</v>
      </c>
      <c r="G75" t="s">
        <v>149</v>
      </c>
      <c r="H75" t="s">
        <v>12</v>
      </c>
      <c r="I75" s="4">
        <v>45086</v>
      </c>
      <c r="J75" s="4">
        <v>45087</v>
      </c>
      <c r="K75">
        <f t="shared" si="106"/>
        <v>1</v>
      </c>
      <c r="L75" s="7">
        <v>0.38819444444444445</v>
      </c>
      <c r="M75" s="7">
        <v>0.39583333333333331</v>
      </c>
      <c r="N75" s="7">
        <v>0.39930555555555558</v>
      </c>
      <c r="O75">
        <v>24.6</v>
      </c>
      <c r="P75">
        <v>69.8</v>
      </c>
      <c r="Q75" t="s">
        <v>84</v>
      </c>
      <c r="R75" t="s">
        <v>43</v>
      </c>
      <c r="S75" t="s">
        <v>33</v>
      </c>
      <c r="T75" t="s">
        <v>32</v>
      </c>
      <c r="U75" s="20">
        <v>3.3564814814814811E-3</v>
      </c>
      <c r="V75" s="26">
        <f t="shared" si="56"/>
        <v>3.3564814814814811E-3</v>
      </c>
      <c r="W75" s="20">
        <v>1.0231481481481482E-2</v>
      </c>
      <c r="X75" s="26">
        <f t="shared" si="57"/>
        <v>1.0231481481481482E-2</v>
      </c>
      <c r="Y75" s="20">
        <f t="shared" si="78"/>
        <v>6.8750000000000009E-3</v>
      </c>
      <c r="Z75" s="26">
        <f t="shared" si="58"/>
        <v>6.8750000000000009E-3</v>
      </c>
      <c r="AA75">
        <v>594</v>
      </c>
      <c r="AB75" s="20">
        <v>1.2604166666666666E-2</v>
      </c>
      <c r="AC75" s="20">
        <f t="shared" si="79"/>
        <v>9.2476851851851852E-3</v>
      </c>
      <c r="AD75" s="26">
        <f t="shared" si="59"/>
        <v>9.2476851851851852E-3</v>
      </c>
      <c r="AE75">
        <v>799</v>
      </c>
      <c r="AF75" s="26" t="s">
        <v>33</v>
      </c>
      <c r="AG75">
        <v>2020.8917200000001</v>
      </c>
      <c r="AH75">
        <v>10610.78425388</v>
      </c>
      <c r="AI75">
        <v>105</v>
      </c>
      <c r="AJ75">
        <f>AI75-AK75</f>
        <v>21.900000000000006</v>
      </c>
      <c r="AK75">
        <v>83.1</v>
      </c>
      <c r="AL75">
        <v>131.29</v>
      </c>
      <c r="AM75">
        <f t="shared" ref="AM75" si="119">AL75-AR75</f>
        <v>130.29</v>
      </c>
      <c r="AN75" s="50">
        <f t="shared" ref="AN75" si="120">LOG(AM75)/LOG(AK75)</f>
        <v>1.101745132388378</v>
      </c>
      <c r="AO75">
        <v>0</v>
      </c>
      <c r="AP75">
        <v>13</v>
      </c>
      <c r="AQ75" t="s">
        <v>184</v>
      </c>
      <c r="AR75">
        <v>1</v>
      </c>
      <c r="AS75" t="s">
        <v>180</v>
      </c>
      <c r="AT75">
        <v>0</v>
      </c>
      <c r="AU75" t="s">
        <v>33</v>
      </c>
      <c r="AV75" t="s">
        <v>33</v>
      </c>
      <c r="AW75" t="s">
        <v>33</v>
      </c>
      <c r="AY75">
        <v>2</v>
      </c>
      <c r="AZ75" t="s">
        <v>88</v>
      </c>
    </row>
    <row r="76" spans="1:52" s="30" customFormat="1" x14ac:dyDescent="0.3">
      <c r="A76" s="30">
        <v>14734</v>
      </c>
      <c r="B76" s="30">
        <v>1216</v>
      </c>
      <c r="C76" s="30" t="s">
        <v>34</v>
      </c>
      <c r="D76" s="30" t="s">
        <v>87</v>
      </c>
      <c r="E76" s="30">
        <v>357514</v>
      </c>
      <c r="F76" s="30">
        <v>4322666</v>
      </c>
      <c r="G76" s="30" t="s">
        <v>149</v>
      </c>
      <c r="H76" s="30" t="s">
        <v>12</v>
      </c>
      <c r="I76" s="31">
        <v>45086</v>
      </c>
      <c r="J76" s="31">
        <v>45087</v>
      </c>
      <c r="K76" s="30">
        <f t="shared" si="106"/>
        <v>1</v>
      </c>
      <c r="L76" s="32">
        <v>0.38819444444444445</v>
      </c>
      <c r="M76" s="32">
        <v>0.39583333333333331</v>
      </c>
      <c r="N76" s="32">
        <v>0.39930555555555558</v>
      </c>
      <c r="O76" s="30">
        <v>24.6</v>
      </c>
      <c r="P76" s="30">
        <v>69.8</v>
      </c>
      <c r="Q76" s="30" t="s">
        <v>84</v>
      </c>
      <c r="R76" s="30" t="s">
        <v>69</v>
      </c>
      <c r="S76" s="30" t="s">
        <v>33</v>
      </c>
      <c r="T76" s="30" t="s">
        <v>32</v>
      </c>
      <c r="U76" s="33">
        <v>1.1759259259259259E-2</v>
      </c>
      <c r="V76" s="34">
        <f t="shared" si="56"/>
        <v>1.1759259259259259E-2</v>
      </c>
      <c r="W76" s="33">
        <v>1.9988425925925927E-2</v>
      </c>
      <c r="X76" s="34">
        <f t="shared" si="57"/>
        <v>1.9988425925925927E-2</v>
      </c>
      <c r="Y76" s="33">
        <f t="shared" si="78"/>
        <v>8.2291666666666676E-3</v>
      </c>
      <c r="Z76" s="34">
        <f t="shared" si="58"/>
        <v>8.2291666666666676E-3</v>
      </c>
      <c r="AA76">
        <v>711</v>
      </c>
      <c r="AB76" s="33">
        <v>2.2916666666666669E-2</v>
      </c>
      <c r="AC76" s="33">
        <f t="shared" si="79"/>
        <v>1.1157407407407409E-2</v>
      </c>
      <c r="AD76" s="34">
        <f t="shared" si="59"/>
        <v>1.1157407407407409E-2</v>
      </c>
      <c r="AE76">
        <v>964</v>
      </c>
      <c r="AF76" s="34" t="s">
        <v>33</v>
      </c>
      <c r="AG76" s="30">
        <v>2016.9377400000001</v>
      </c>
      <c r="AH76" s="30">
        <v>12281.8527813937</v>
      </c>
      <c r="AI76">
        <v>88.5</v>
      </c>
      <c r="AJ76">
        <f t="shared" ref="AJ76:AJ77" si="121">AI76-AK76</f>
        <v>20.099999999999994</v>
      </c>
      <c r="AK76">
        <v>68.400000000000006</v>
      </c>
      <c r="AL76">
        <v>110.5</v>
      </c>
      <c r="AM76">
        <f t="shared" ref="AM76:AM77" si="122">AL76-AR76</f>
        <v>109.5</v>
      </c>
      <c r="AN76" s="50">
        <f t="shared" ref="AN76:AN77" si="123">LOG(AM76)/LOG(AK76)</f>
        <v>1.1113633622778416</v>
      </c>
      <c r="AO76">
        <v>0</v>
      </c>
      <c r="AP76">
        <v>2</v>
      </c>
      <c r="AQ76" t="s">
        <v>185</v>
      </c>
      <c r="AR76">
        <v>1</v>
      </c>
      <c r="AS76" s="30" t="s">
        <v>179</v>
      </c>
      <c r="AT76" s="30">
        <v>4</v>
      </c>
      <c r="AU76" s="30" t="s">
        <v>33</v>
      </c>
      <c r="AV76" s="30" t="s">
        <v>33</v>
      </c>
      <c r="AW76" s="30" t="s">
        <v>33</v>
      </c>
      <c r="AY76" s="30">
        <v>2</v>
      </c>
      <c r="AZ76" s="30" t="s">
        <v>134</v>
      </c>
    </row>
    <row r="77" spans="1:52" x14ac:dyDescent="0.3">
      <c r="A77">
        <v>14732</v>
      </c>
      <c r="B77">
        <v>1206</v>
      </c>
      <c r="C77" t="s">
        <v>34</v>
      </c>
      <c r="D77" t="s">
        <v>87</v>
      </c>
      <c r="E77">
        <v>357793</v>
      </c>
      <c r="F77">
        <v>4319711</v>
      </c>
      <c r="G77" t="s">
        <v>149</v>
      </c>
      <c r="H77" t="s">
        <v>12</v>
      </c>
      <c r="I77" s="4">
        <v>45086</v>
      </c>
      <c r="J77" s="4">
        <v>45087</v>
      </c>
      <c r="K77">
        <f t="shared" si="106"/>
        <v>1</v>
      </c>
      <c r="L77" s="7">
        <v>0.38819444444444445</v>
      </c>
      <c r="M77" s="7">
        <v>0.39583333333333331</v>
      </c>
      <c r="N77" s="7">
        <v>0.39930555555555558</v>
      </c>
      <c r="O77">
        <v>24.6</v>
      </c>
      <c r="P77">
        <v>69.8</v>
      </c>
      <c r="Q77" t="s">
        <v>84</v>
      </c>
      <c r="R77" t="s">
        <v>44</v>
      </c>
      <c r="S77" t="s">
        <v>33</v>
      </c>
      <c r="T77" t="s">
        <v>32</v>
      </c>
      <c r="U77" s="20">
        <v>3.5069444444444445E-3</v>
      </c>
      <c r="V77" s="26">
        <f t="shared" si="56"/>
        <v>3.5069444444444445E-3</v>
      </c>
      <c r="W77" s="20">
        <v>1.4259259259259261E-2</v>
      </c>
      <c r="X77" s="26">
        <f t="shared" si="57"/>
        <v>1.4259259259259261E-2</v>
      </c>
      <c r="Y77" s="20">
        <f t="shared" si="78"/>
        <v>1.0752314814814817E-2</v>
      </c>
      <c r="Z77" s="26">
        <f t="shared" si="58"/>
        <v>1.0752314814814817E-2</v>
      </c>
      <c r="AA77">
        <v>929</v>
      </c>
      <c r="AB77" s="20">
        <v>1.6493055555555556E-2</v>
      </c>
      <c r="AC77" s="20">
        <f t="shared" si="79"/>
        <v>1.2986111111111111E-2</v>
      </c>
      <c r="AD77" s="26">
        <f t="shared" si="59"/>
        <v>1.2986111111111111E-2</v>
      </c>
      <c r="AE77">
        <v>1122</v>
      </c>
      <c r="AF77" s="26" t="s">
        <v>33</v>
      </c>
      <c r="AG77">
        <v>2021.0159900000001</v>
      </c>
      <c r="AH77">
        <v>11148.5256049249</v>
      </c>
      <c r="AI77">
        <v>91.6</v>
      </c>
      <c r="AJ77">
        <f t="shared" si="121"/>
        <v>20.299999999999997</v>
      </c>
      <c r="AK77">
        <v>71.3</v>
      </c>
      <c r="AL77">
        <v>106.67</v>
      </c>
      <c r="AM77">
        <f t="shared" si="122"/>
        <v>105.67</v>
      </c>
      <c r="AN77" s="50">
        <f t="shared" si="123"/>
        <v>1.0922039517352307</v>
      </c>
      <c r="AO77">
        <v>0</v>
      </c>
      <c r="AP77">
        <v>2</v>
      </c>
      <c r="AQ77" t="s">
        <v>185</v>
      </c>
      <c r="AR77">
        <v>1</v>
      </c>
      <c r="AS77" t="s">
        <v>179</v>
      </c>
      <c r="AT77">
        <v>0</v>
      </c>
      <c r="AU77" t="s">
        <v>33</v>
      </c>
      <c r="AV77" t="s">
        <v>33</v>
      </c>
      <c r="AW77" t="s">
        <v>33</v>
      </c>
      <c r="AY77">
        <v>2</v>
      </c>
      <c r="AZ77" t="s">
        <v>191</v>
      </c>
    </row>
    <row r="78" spans="1:52" x14ac:dyDescent="0.3">
      <c r="A78">
        <v>14685</v>
      </c>
      <c r="B78">
        <v>1205</v>
      </c>
      <c r="C78" t="s">
        <v>34</v>
      </c>
      <c r="D78" t="s">
        <v>87</v>
      </c>
      <c r="E78">
        <v>357656</v>
      </c>
      <c r="F78">
        <v>4319232</v>
      </c>
      <c r="G78" t="s">
        <v>149</v>
      </c>
      <c r="H78" t="s">
        <v>12</v>
      </c>
      <c r="I78" s="4">
        <v>45086</v>
      </c>
      <c r="J78" s="4">
        <v>45087</v>
      </c>
      <c r="K78">
        <f t="shared" si="106"/>
        <v>1</v>
      </c>
      <c r="L78" s="7">
        <v>0.51666666666666672</v>
      </c>
      <c r="M78" s="7">
        <v>0.52430555555555558</v>
      </c>
      <c r="N78" s="7">
        <v>0.52777777777777779</v>
      </c>
      <c r="O78">
        <v>30</v>
      </c>
      <c r="P78">
        <v>56.3</v>
      </c>
      <c r="Q78" t="s">
        <v>83</v>
      </c>
      <c r="R78" t="s">
        <v>39</v>
      </c>
      <c r="S78" t="s">
        <v>33</v>
      </c>
      <c r="T78" t="s">
        <v>32</v>
      </c>
      <c r="U78" s="20">
        <v>3.37962962962963E-3</v>
      </c>
      <c r="V78" s="26">
        <f t="shared" si="56"/>
        <v>3.37962962962963E-3</v>
      </c>
      <c r="W78" s="20">
        <v>7.4189814814814813E-3</v>
      </c>
      <c r="X78" s="26">
        <f t="shared" si="57"/>
        <v>7.4189814814814813E-3</v>
      </c>
      <c r="Y78" s="20">
        <f t="shared" si="78"/>
        <v>4.0393518518518513E-3</v>
      </c>
      <c r="Z78" s="26">
        <f t="shared" si="58"/>
        <v>4.0393518518518513E-3</v>
      </c>
      <c r="AA78">
        <v>349</v>
      </c>
      <c r="AB78" s="20">
        <v>1.1574074074074075E-2</v>
      </c>
      <c r="AC78" s="20">
        <f t="shared" si="79"/>
        <v>8.1944444444444452E-3</v>
      </c>
      <c r="AD78" s="26">
        <f t="shared" si="59"/>
        <v>8.1944444444444452E-3</v>
      </c>
      <c r="AE78">
        <v>708</v>
      </c>
      <c r="AF78" s="26" t="s">
        <v>33</v>
      </c>
      <c r="AG78">
        <v>2021.4123500000001</v>
      </c>
      <c r="AH78">
        <v>11363.106632969801</v>
      </c>
      <c r="AI78">
        <v>77.900000000000006</v>
      </c>
      <c r="AJ78">
        <f t="shared" ref="AJ78" si="124">AI78-AK78</f>
        <v>18.500000000000007</v>
      </c>
      <c r="AK78">
        <v>59.4</v>
      </c>
      <c r="AL78">
        <v>59.48</v>
      </c>
      <c r="AM78">
        <f t="shared" ref="AM78" si="125">AL78-AR78</f>
        <v>58.48</v>
      </c>
      <c r="AN78" s="50">
        <f t="shared" ref="AN78" si="126">LOG(AM78)/LOG(AK78)</f>
        <v>0.99617818647190004</v>
      </c>
      <c r="AO78">
        <v>0</v>
      </c>
      <c r="AP78">
        <v>14</v>
      </c>
      <c r="AQ78" t="s">
        <v>184</v>
      </c>
      <c r="AR78">
        <v>1</v>
      </c>
      <c r="AS78" t="s">
        <v>180</v>
      </c>
      <c r="AT78">
        <v>0</v>
      </c>
      <c r="AU78" t="s">
        <v>33</v>
      </c>
      <c r="AV78" t="s">
        <v>33</v>
      </c>
      <c r="AW78" t="s">
        <v>33</v>
      </c>
      <c r="AY78">
        <v>2</v>
      </c>
    </row>
    <row r="79" spans="1:52" x14ac:dyDescent="0.3">
      <c r="A79">
        <v>12065</v>
      </c>
      <c r="B79">
        <v>229</v>
      </c>
      <c r="C79" t="s">
        <v>26</v>
      </c>
      <c r="D79" t="s">
        <v>94</v>
      </c>
      <c r="E79">
        <v>370424</v>
      </c>
      <c r="F79">
        <v>4321271</v>
      </c>
      <c r="G79" t="s">
        <v>148</v>
      </c>
      <c r="H79" t="s">
        <v>23</v>
      </c>
      <c r="I79" s="4">
        <v>45086</v>
      </c>
      <c r="J79" s="4">
        <v>45087</v>
      </c>
      <c r="K79">
        <f t="shared" si="106"/>
        <v>1</v>
      </c>
      <c r="L79" s="7">
        <v>0.51666666666666672</v>
      </c>
      <c r="M79" s="7">
        <v>0.52430555555555558</v>
      </c>
      <c r="N79" s="7">
        <v>0.52777777777777779</v>
      </c>
      <c r="O79">
        <v>30</v>
      </c>
      <c r="P79">
        <v>56.3</v>
      </c>
      <c r="Q79" t="s">
        <v>83</v>
      </c>
      <c r="R79" t="s">
        <v>43</v>
      </c>
      <c r="S79" t="s">
        <v>33</v>
      </c>
      <c r="T79" t="s">
        <v>32</v>
      </c>
      <c r="U79" s="20">
        <v>3.37962962962963E-3</v>
      </c>
      <c r="V79" s="26">
        <f t="shared" si="56"/>
        <v>3.37962962962963E-3</v>
      </c>
      <c r="W79" s="20">
        <v>9.2476851851851852E-3</v>
      </c>
      <c r="X79" s="26">
        <f t="shared" si="57"/>
        <v>9.2476851851851852E-3</v>
      </c>
      <c r="Y79" s="20">
        <f t="shared" si="78"/>
        <v>5.8680555555555552E-3</v>
      </c>
      <c r="Z79" s="26">
        <f t="shared" si="58"/>
        <v>5.8680555555555552E-3</v>
      </c>
      <c r="AA79">
        <v>507</v>
      </c>
      <c r="AB79" s="20">
        <v>1.3958333333333335E-2</v>
      </c>
      <c r="AC79" s="20">
        <f t="shared" si="79"/>
        <v>1.0578703703703705E-2</v>
      </c>
      <c r="AD79" s="26">
        <f t="shared" si="59"/>
        <v>1.0578703703703705E-2</v>
      </c>
      <c r="AE79">
        <v>914</v>
      </c>
      <c r="AF79" s="26" t="s">
        <v>33</v>
      </c>
      <c r="AG79">
        <v>2016.5074500000001</v>
      </c>
      <c r="AH79">
        <v>2895.1690783836002</v>
      </c>
      <c r="AI79">
        <v>68.5</v>
      </c>
      <c r="AJ79">
        <f t="shared" ref="AJ79:AJ80" si="127">AI79-AK79</f>
        <v>14.5</v>
      </c>
      <c r="AK79">
        <v>54</v>
      </c>
      <c r="AL79">
        <v>28.76</v>
      </c>
      <c r="AM79">
        <f t="shared" ref="AM79:AM80" si="128">AL79-AR79</f>
        <v>27.76</v>
      </c>
      <c r="AN79" s="50">
        <f t="shared" ref="AN79" si="129">LOG(AL79)/LOG(AK79)</f>
        <v>0.84206542158170605</v>
      </c>
      <c r="AO79">
        <v>1</v>
      </c>
      <c r="AP79">
        <v>10</v>
      </c>
      <c r="AQ79" t="s">
        <v>184</v>
      </c>
      <c r="AR79">
        <v>1</v>
      </c>
      <c r="AS79" t="s">
        <v>180</v>
      </c>
      <c r="AT79">
        <v>0</v>
      </c>
      <c r="AU79" t="s">
        <v>33</v>
      </c>
      <c r="AV79" t="s">
        <v>33</v>
      </c>
      <c r="AW79" t="s">
        <v>33</v>
      </c>
      <c r="AY79">
        <v>2</v>
      </c>
    </row>
    <row r="80" spans="1:52" s="30" customFormat="1" x14ac:dyDescent="0.3">
      <c r="A80" s="30">
        <v>14733</v>
      </c>
      <c r="B80" s="30">
        <v>1209</v>
      </c>
      <c r="C80" s="30" t="s">
        <v>34</v>
      </c>
      <c r="D80" s="30" t="s">
        <v>87</v>
      </c>
      <c r="E80" s="30">
        <v>358260</v>
      </c>
      <c r="F80" s="30">
        <v>4320421</v>
      </c>
      <c r="G80" s="30" t="s">
        <v>149</v>
      </c>
      <c r="H80" s="30" t="s">
        <v>12</v>
      </c>
      <c r="I80" s="31">
        <v>45086</v>
      </c>
      <c r="J80" s="31">
        <v>45087</v>
      </c>
      <c r="K80" s="30">
        <f t="shared" si="106"/>
        <v>1</v>
      </c>
      <c r="L80" s="32">
        <v>0.51666666666666672</v>
      </c>
      <c r="M80" s="32">
        <v>0.52430555555555558</v>
      </c>
      <c r="N80" s="32">
        <v>0.52777777777777779</v>
      </c>
      <c r="O80" s="30">
        <v>30</v>
      </c>
      <c r="P80" s="30">
        <v>56.3</v>
      </c>
      <c r="Q80" s="30" t="s">
        <v>83</v>
      </c>
      <c r="R80" s="30" t="s">
        <v>69</v>
      </c>
      <c r="S80" s="30" t="s">
        <v>33</v>
      </c>
      <c r="T80" s="30" t="s">
        <v>32</v>
      </c>
      <c r="U80" s="33">
        <v>9.7569444444444448E-3</v>
      </c>
      <c r="V80" s="34">
        <f t="shared" si="56"/>
        <v>9.7569444444444448E-3</v>
      </c>
      <c r="W80" s="33">
        <v>4.4548611111111108E-2</v>
      </c>
      <c r="X80" s="34">
        <f t="shared" si="57"/>
        <v>4.4548611111111108E-2</v>
      </c>
      <c r="Y80" s="33">
        <f t="shared" si="78"/>
        <v>3.4791666666666665E-2</v>
      </c>
      <c r="Z80" s="34">
        <f t="shared" si="58"/>
        <v>3.4791666666666665E-2</v>
      </c>
      <c r="AA80">
        <v>3006</v>
      </c>
      <c r="AB80" s="33">
        <v>4.6030092592592588E-2</v>
      </c>
      <c r="AC80" s="33">
        <f t="shared" si="79"/>
        <v>3.6273148148148145E-2</v>
      </c>
      <c r="AD80" s="34">
        <f t="shared" si="59"/>
        <v>3.6273148148148145E-2</v>
      </c>
      <c r="AE80">
        <v>3134</v>
      </c>
      <c r="AF80" s="34" t="s">
        <v>33</v>
      </c>
      <c r="AG80" s="30">
        <v>2021.5416299999899</v>
      </c>
      <c r="AH80" s="30">
        <v>10996.064934214901</v>
      </c>
      <c r="AI80">
        <v>151.4</v>
      </c>
      <c r="AJ80">
        <f t="shared" si="127"/>
        <v>31.5</v>
      </c>
      <c r="AK80">
        <v>119.9</v>
      </c>
      <c r="AL80">
        <v>371.71</v>
      </c>
      <c r="AM80">
        <f t="shared" si="128"/>
        <v>370.71</v>
      </c>
      <c r="AN80" s="50">
        <f t="shared" ref="AN80" si="130">LOG(AM80)/LOG(AK80)</f>
        <v>1.2358142171682971</v>
      </c>
      <c r="AO80">
        <v>0</v>
      </c>
      <c r="AP80">
        <v>12</v>
      </c>
      <c r="AQ80" t="s">
        <v>184</v>
      </c>
      <c r="AR80">
        <v>1</v>
      </c>
      <c r="AS80" t="s">
        <v>180</v>
      </c>
      <c r="AT80">
        <v>0</v>
      </c>
      <c r="AU80" t="s">
        <v>33</v>
      </c>
      <c r="AV80" t="s">
        <v>33</v>
      </c>
      <c r="AW80" t="s">
        <v>33</v>
      </c>
      <c r="AY80" s="30">
        <v>2</v>
      </c>
      <c r="AZ80" s="30" t="s">
        <v>134</v>
      </c>
    </row>
    <row r="81" spans="1:52" x14ac:dyDescent="0.3">
      <c r="A81">
        <v>14739</v>
      </c>
      <c r="B81">
        <v>1447</v>
      </c>
      <c r="C81" t="s">
        <v>34</v>
      </c>
      <c r="D81" t="s">
        <v>101</v>
      </c>
      <c r="E81">
        <v>358144</v>
      </c>
      <c r="F81">
        <v>4317675</v>
      </c>
      <c r="G81" t="s">
        <v>149</v>
      </c>
      <c r="H81" t="s">
        <v>12</v>
      </c>
      <c r="I81" s="4">
        <v>45086</v>
      </c>
      <c r="J81" s="4">
        <v>45087</v>
      </c>
      <c r="K81">
        <f t="shared" si="106"/>
        <v>1</v>
      </c>
      <c r="L81" s="7">
        <v>0.51666666666666672</v>
      </c>
      <c r="M81" s="7">
        <v>0.52430555555555558</v>
      </c>
      <c r="N81" s="7">
        <v>0.52777777777777779</v>
      </c>
      <c r="O81">
        <v>30</v>
      </c>
      <c r="P81">
        <v>56.3</v>
      </c>
      <c r="Q81" t="s">
        <v>83</v>
      </c>
      <c r="R81" t="s">
        <v>44</v>
      </c>
      <c r="S81" t="s">
        <v>33</v>
      </c>
      <c r="T81" t="s">
        <v>32</v>
      </c>
      <c r="U81" s="20">
        <v>3.5185185185185185E-3</v>
      </c>
      <c r="V81" s="26">
        <f t="shared" si="56"/>
        <v>3.5185185185185185E-3</v>
      </c>
      <c r="W81" s="20">
        <v>7.8125E-3</v>
      </c>
      <c r="X81" s="26">
        <f t="shared" si="57"/>
        <v>7.8125E-3</v>
      </c>
      <c r="Y81" s="20">
        <f t="shared" si="78"/>
        <v>4.293981481481482E-3</v>
      </c>
      <c r="Z81" s="26">
        <f t="shared" si="58"/>
        <v>4.293981481481482E-3</v>
      </c>
      <c r="AA81">
        <v>371</v>
      </c>
      <c r="AB81" s="20">
        <v>1.6412037037037037E-2</v>
      </c>
      <c r="AC81" s="20">
        <f t="shared" si="79"/>
        <v>1.2893518518518519E-2</v>
      </c>
      <c r="AD81" s="26">
        <f t="shared" si="59"/>
        <v>1.2893518518518519E-2</v>
      </c>
      <c r="AE81">
        <v>1114</v>
      </c>
      <c r="AF81" s="26" t="s">
        <v>33</v>
      </c>
      <c r="AG81">
        <v>2018.7199700000001</v>
      </c>
      <c r="AH81">
        <v>10893.5649347584</v>
      </c>
      <c r="AI81">
        <v>95.6</v>
      </c>
      <c r="AJ81">
        <f t="shared" ref="AJ81:AJ83" si="131">AI81-AK81</f>
        <v>22.699999999999989</v>
      </c>
      <c r="AK81">
        <v>72.900000000000006</v>
      </c>
      <c r="AL81">
        <v>107.45</v>
      </c>
      <c r="AM81">
        <f t="shared" ref="AM81:AM83" si="132">AL81-AR81</f>
        <v>106.45</v>
      </c>
      <c r="AN81" s="50">
        <f t="shared" ref="AN81:AN83" si="133">LOG(AM81)/LOG(AK81)</f>
        <v>1.0882674116084141</v>
      </c>
      <c r="AO81">
        <v>0</v>
      </c>
      <c r="AP81">
        <v>1</v>
      </c>
      <c r="AQ81" t="s">
        <v>185</v>
      </c>
      <c r="AR81">
        <v>1</v>
      </c>
      <c r="AS81" t="s">
        <v>179</v>
      </c>
      <c r="AT81">
        <v>3</v>
      </c>
      <c r="AU81" t="s">
        <v>33</v>
      </c>
      <c r="AV81" t="s">
        <v>33</v>
      </c>
      <c r="AW81" t="s">
        <v>33</v>
      </c>
      <c r="AY81">
        <v>2</v>
      </c>
      <c r="AZ81" t="s">
        <v>190</v>
      </c>
    </row>
    <row r="82" spans="1:52" x14ac:dyDescent="0.3">
      <c r="A82">
        <v>11755</v>
      </c>
      <c r="B82">
        <v>2079</v>
      </c>
      <c r="C82" t="s">
        <v>34</v>
      </c>
      <c r="D82" t="s">
        <v>97</v>
      </c>
      <c r="E82">
        <v>361396</v>
      </c>
      <c r="F82">
        <v>4309916</v>
      </c>
      <c r="G82" t="s">
        <v>149</v>
      </c>
      <c r="H82" t="s">
        <v>89</v>
      </c>
      <c r="I82" s="4">
        <v>45086</v>
      </c>
      <c r="J82" s="4">
        <v>45087</v>
      </c>
      <c r="K82">
        <f t="shared" ref="K82:K92" si="134">J82-I82</f>
        <v>1</v>
      </c>
      <c r="L82" s="7">
        <v>0.59305555555555556</v>
      </c>
      <c r="M82" s="7">
        <v>0.60069444444444442</v>
      </c>
      <c r="N82" s="7">
        <v>0.60416666666666663</v>
      </c>
      <c r="O82">
        <v>30.4</v>
      </c>
      <c r="P82">
        <v>57</v>
      </c>
      <c r="Q82" t="s">
        <v>85</v>
      </c>
      <c r="R82" t="s">
        <v>39</v>
      </c>
      <c r="S82" t="s">
        <v>33</v>
      </c>
      <c r="T82" t="s">
        <v>32</v>
      </c>
      <c r="U82" s="20">
        <v>3.4375E-3</v>
      </c>
      <c r="V82" s="26">
        <f t="shared" si="56"/>
        <v>3.4375E-3</v>
      </c>
      <c r="W82" s="20">
        <v>2.1157407407407406E-2</v>
      </c>
      <c r="X82" s="26">
        <f t="shared" si="57"/>
        <v>2.1157407407407406E-2</v>
      </c>
      <c r="Y82" s="20">
        <f t="shared" si="78"/>
        <v>1.7719907407407406E-2</v>
      </c>
      <c r="Z82" s="26">
        <f t="shared" si="58"/>
        <v>1.7719907407407406E-2</v>
      </c>
      <c r="AA82">
        <v>1531</v>
      </c>
      <c r="AB82" s="20">
        <v>2.5208333333333333E-2</v>
      </c>
      <c r="AC82" s="20">
        <f t="shared" si="79"/>
        <v>2.1770833333333333E-2</v>
      </c>
      <c r="AD82" s="26">
        <f t="shared" si="59"/>
        <v>2.1770833333333333E-2</v>
      </c>
      <c r="AE82">
        <v>1881</v>
      </c>
      <c r="AF82" s="26" t="s">
        <v>33</v>
      </c>
      <c r="AG82">
        <v>2022.0141599999899</v>
      </c>
      <c r="AH82">
        <v>11566.1803227152</v>
      </c>
      <c r="AI82">
        <v>77.5</v>
      </c>
      <c r="AJ82">
        <f t="shared" si="131"/>
        <v>17.299999999999997</v>
      </c>
      <c r="AK82">
        <v>60.2</v>
      </c>
      <c r="AL82">
        <v>46.64</v>
      </c>
      <c r="AM82">
        <f t="shared" si="132"/>
        <v>45.64</v>
      </c>
      <c r="AN82" s="50">
        <f t="shared" si="133"/>
        <v>0.93242802168785255</v>
      </c>
      <c r="AO82">
        <v>0</v>
      </c>
      <c r="AP82">
        <v>3</v>
      </c>
      <c r="AQ82" t="s">
        <v>185</v>
      </c>
      <c r="AR82">
        <v>1</v>
      </c>
      <c r="AS82" t="s">
        <v>179</v>
      </c>
      <c r="AT82">
        <v>0</v>
      </c>
      <c r="AU82" t="s">
        <v>33</v>
      </c>
      <c r="AV82" t="s">
        <v>33</v>
      </c>
      <c r="AW82" t="s">
        <v>33</v>
      </c>
      <c r="AY82">
        <v>2</v>
      </c>
    </row>
    <row r="83" spans="1:52" s="8" customFormat="1" x14ac:dyDescent="0.3">
      <c r="A83" s="8">
        <v>11754</v>
      </c>
      <c r="B83" s="8">
        <v>2079</v>
      </c>
      <c r="C83" s="8" t="s">
        <v>34</v>
      </c>
      <c r="D83" s="8" t="s">
        <v>97</v>
      </c>
      <c r="E83" s="8">
        <v>361396</v>
      </c>
      <c r="F83" s="8">
        <v>4309916</v>
      </c>
      <c r="H83" s="8" t="s">
        <v>89</v>
      </c>
      <c r="I83" s="9">
        <v>45086</v>
      </c>
      <c r="J83" s="9">
        <v>45087</v>
      </c>
      <c r="K83" s="8">
        <f t="shared" si="134"/>
        <v>1</v>
      </c>
      <c r="L83" s="10">
        <v>0.59305555555555556</v>
      </c>
      <c r="M83" s="10">
        <v>0.60069444444444442</v>
      </c>
      <c r="N83" s="10">
        <v>0.60416666666666663</v>
      </c>
      <c r="O83" s="8">
        <v>30.4</v>
      </c>
      <c r="P83" s="8">
        <v>57</v>
      </c>
      <c r="Q83" s="8" t="s">
        <v>85</v>
      </c>
      <c r="R83" s="8" t="s">
        <v>43</v>
      </c>
      <c r="S83" s="8" t="s">
        <v>33</v>
      </c>
      <c r="T83" s="8" t="s">
        <v>32</v>
      </c>
      <c r="U83" s="22">
        <v>3.425925925925926E-3</v>
      </c>
      <c r="V83" s="28">
        <f t="shared" si="56"/>
        <v>3.425925925925926E-3</v>
      </c>
      <c r="W83" s="22">
        <v>1.3078703703703703E-2</v>
      </c>
      <c r="X83" s="28">
        <f t="shared" si="57"/>
        <v>1.3078703703703703E-2</v>
      </c>
      <c r="Y83" s="22">
        <f t="shared" si="78"/>
        <v>9.6527777777777775E-3</v>
      </c>
      <c r="Z83" s="28">
        <f t="shared" si="58"/>
        <v>9.6527777777777775E-3</v>
      </c>
      <c r="AA83">
        <v>834</v>
      </c>
      <c r="AB83" s="22">
        <v>1.5300925925925926E-2</v>
      </c>
      <c r="AC83" s="22">
        <f t="shared" si="79"/>
        <v>1.1875E-2</v>
      </c>
      <c r="AD83" s="28">
        <f t="shared" si="59"/>
        <v>1.1875E-2</v>
      </c>
      <c r="AE83">
        <v>1026</v>
      </c>
      <c r="AF83" s="28" t="s">
        <v>145</v>
      </c>
      <c r="AG83" s="8">
        <v>2022.0141599999899</v>
      </c>
      <c r="AH83" s="8">
        <v>11566.1803227152</v>
      </c>
      <c r="AI83">
        <v>66.3</v>
      </c>
      <c r="AJ83">
        <f t="shared" si="131"/>
        <v>15.199999999999996</v>
      </c>
      <c r="AK83">
        <v>51.1</v>
      </c>
      <c r="AL83">
        <v>30.7</v>
      </c>
      <c r="AM83">
        <f t="shared" si="132"/>
        <v>29.7</v>
      </c>
      <c r="AN83" s="50">
        <f t="shared" si="133"/>
        <v>0.86205714832983027</v>
      </c>
      <c r="AO83">
        <v>0</v>
      </c>
      <c r="AP83">
        <v>11</v>
      </c>
      <c r="AQ83" t="s">
        <v>184</v>
      </c>
      <c r="AR83">
        <v>1</v>
      </c>
      <c r="AS83" t="s">
        <v>180</v>
      </c>
      <c r="AT83">
        <v>0</v>
      </c>
      <c r="AU83" t="s">
        <v>33</v>
      </c>
      <c r="AV83" t="s">
        <v>33</v>
      </c>
      <c r="AW83" t="s">
        <v>33</v>
      </c>
      <c r="AY83" s="8">
        <v>2</v>
      </c>
      <c r="AZ83" s="8" t="s">
        <v>161</v>
      </c>
    </row>
    <row r="84" spans="1:52" s="30" customFormat="1" x14ac:dyDescent="0.3">
      <c r="A84" s="30">
        <v>14731</v>
      </c>
      <c r="B84" s="30">
        <v>1206</v>
      </c>
      <c r="C84" s="30" t="s">
        <v>34</v>
      </c>
      <c r="D84" s="30" t="s">
        <v>87</v>
      </c>
      <c r="E84" s="30">
        <v>357793</v>
      </c>
      <c r="F84" s="30">
        <v>4319711</v>
      </c>
      <c r="G84" s="30" t="s">
        <v>149</v>
      </c>
      <c r="H84" s="30" t="s">
        <v>12</v>
      </c>
      <c r="I84" s="31">
        <v>45086</v>
      </c>
      <c r="J84" s="31">
        <v>45087</v>
      </c>
      <c r="K84" s="30">
        <f t="shared" si="134"/>
        <v>1</v>
      </c>
      <c r="L84" s="32">
        <v>0.59305555555555556</v>
      </c>
      <c r="M84" s="32">
        <v>0.60069444444444442</v>
      </c>
      <c r="N84" s="32">
        <v>0.60416666666666663</v>
      </c>
      <c r="O84" s="30">
        <v>30.4</v>
      </c>
      <c r="P84" s="30">
        <v>57</v>
      </c>
      <c r="Q84" s="30" t="s">
        <v>85</v>
      </c>
      <c r="R84" s="30" t="s">
        <v>69</v>
      </c>
      <c r="S84" s="30" t="s">
        <v>33</v>
      </c>
      <c r="T84" s="30" t="s">
        <v>32</v>
      </c>
      <c r="U84" s="33">
        <v>7.1412037037037043E-3</v>
      </c>
      <c r="V84" s="34">
        <f t="shared" si="56"/>
        <v>7.1412037037037043E-3</v>
      </c>
      <c r="W84" s="33">
        <v>1.9733796296296298E-2</v>
      </c>
      <c r="X84" s="34">
        <f t="shared" si="57"/>
        <v>1.9733796296296298E-2</v>
      </c>
      <c r="Y84" s="33">
        <f t="shared" si="78"/>
        <v>1.2592592592592593E-2</v>
      </c>
      <c r="Z84" s="34">
        <f t="shared" si="58"/>
        <v>1.2592592592592593E-2</v>
      </c>
      <c r="AA84">
        <v>1088</v>
      </c>
      <c r="AB84" s="33">
        <v>2.4027777777777776E-2</v>
      </c>
      <c r="AC84" s="33">
        <f t="shared" si="79"/>
        <v>1.6886574074074071E-2</v>
      </c>
      <c r="AD84" s="34">
        <f t="shared" si="59"/>
        <v>1.6886574074074071E-2</v>
      </c>
      <c r="AE84">
        <v>1459</v>
      </c>
      <c r="AF84" s="34" t="s">
        <v>33</v>
      </c>
      <c r="AG84" s="30">
        <v>2021.0159900000001</v>
      </c>
      <c r="AH84" s="30">
        <v>11148.5256049249</v>
      </c>
      <c r="AI84">
        <v>75.2</v>
      </c>
      <c r="AJ84">
        <f t="shared" ref="AJ84:AJ85" si="135">AI84-AK84</f>
        <v>17</v>
      </c>
      <c r="AK84">
        <v>58.2</v>
      </c>
      <c r="AL84">
        <v>59.94</v>
      </c>
      <c r="AM84">
        <f t="shared" ref="AM84:AM85" si="136">AL84-AR84</f>
        <v>58.94</v>
      </c>
      <c r="AN84" s="50">
        <f t="shared" ref="AN84:AN85" si="137">LOG(AM84)/LOG(AK84)</f>
        <v>1.0031090007392625</v>
      </c>
      <c r="AO84">
        <v>0</v>
      </c>
      <c r="AP84">
        <v>2</v>
      </c>
      <c r="AQ84" t="s">
        <v>185</v>
      </c>
      <c r="AR84">
        <v>1</v>
      </c>
      <c r="AS84" s="30" t="s">
        <v>179</v>
      </c>
      <c r="AT84" s="30">
        <v>0</v>
      </c>
      <c r="AU84" s="30" t="s">
        <v>33</v>
      </c>
      <c r="AV84" s="30" t="s">
        <v>33</v>
      </c>
      <c r="AW84" s="30" t="s">
        <v>33</v>
      </c>
      <c r="AY84" s="30">
        <v>2</v>
      </c>
      <c r="AZ84" s="30" t="s">
        <v>134</v>
      </c>
    </row>
    <row r="85" spans="1:52" x14ac:dyDescent="0.3">
      <c r="A85">
        <v>11756</v>
      </c>
      <c r="B85">
        <v>2080</v>
      </c>
      <c r="C85" t="s">
        <v>34</v>
      </c>
      <c r="D85" t="s">
        <v>97</v>
      </c>
      <c r="E85">
        <v>361411</v>
      </c>
      <c r="F85">
        <v>4309925</v>
      </c>
      <c r="G85" t="s">
        <v>149</v>
      </c>
      <c r="H85" t="s">
        <v>89</v>
      </c>
      <c r="I85" s="4">
        <v>45086</v>
      </c>
      <c r="J85" s="4">
        <v>45087</v>
      </c>
      <c r="K85">
        <f t="shared" si="134"/>
        <v>1</v>
      </c>
      <c r="L85" s="7">
        <v>0.59305555555555556</v>
      </c>
      <c r="M85" s="7">
        <v>0.60069444444444442</v>
      </c>
      <c r="N85" s="7">
        <v>0.60416666666666663</v>
      </c>
      <c r="O85">
        <v>30.4</v>
      </c>
      <c r="P85">
        <v>57</v>
      </c>
      <c r="Q85" t="s">
        <v>85</v>
      </c>
      <c r="R85" t="s">
        <v>44</v>
      </c>
      <c r="S85" t="s">
        <v>33</v>
      </c>
      <c r="T85" t="s">
        <v>32</v>
      </c>
      <c r="U85" s="20">
        <v>3.6342592592592594E-3</v>
      </c>
      <c r="V85" s="26">
        <f t="shared" si="56"/>
        <v>3.6342592592592594E-3</v>
      </c>
      <c r="W85" s="20" t="s">
        <v>109</v>
      </c>
      <c r="X85" s="26" t="str">
        <f t="shared" si="57"/>
        <v>NA</v>
      </c>
      <c r="Y85" s="20" t="s">
        <v>109</v>
      </c>
      <c r="Z85" s="26" t="str">
        <f t="shared" si="58"/>
        <v>NA</v>
      </c>
      <c r="AA85" t="s">
        <v>109</v>
      </c>
      <c r="AB85" s="20" t="s">
        <v>109</v>
      </c>
      <c r="AC85" s="20" t="s">
        <v>109</v>
      </c>
      <c r="AD85" s="26" t="str">
        <f t="shared" si="59"/>
        <v>NA</v>
      </c>
      <c r="AE85" t="s">
        <v>109</v>
      </c>
      <c r="AF85" s="26" t="s">
        <v>33</v>
      </c>
      <c r="AG85">
        <v>2022.0141599999899</v>
      </c>
      <c r="AH85">
        <v>11566.1803227152</v>
      </c>
      <c r="AI85">
        <v>84.9</v>
      </c>
      <c r="AJ85">
        <f t="shared" si="135"/>
        <v>20.400000000000006</v>
      </c>
      <c r="AK85">
        <v>64.5</v>
      </c>
      <c r="AL85">
        <v>49.61</v>
      </c>
      <c r="AM85">
        <f t="shared" si="136"/>
        <v>48.61</v>
      </c>
      <c r="AN85" s="50">
        <f t="shared" si="137"/>
        <v>0.93211934783512573</v>
      </c>
      <c r="AO85">
        <v>0</v>
      </c>
      <c r="AP85">
        <v>6</v>
      </c>
      <c r="AQ85" t="s">
        <v>184</v>
      </c>
      <c r="AR85">
        <v>1</v>
      </c>
      <c r="AS85" t="s">
        <v>180</v>
      </c>
      <c r="AT85">
        <v>0</v>
      </c>
      <c r="AU85" t="s">
        <v>33</v>
      </c>
      <c r="AV85" t="s">
        <v>33</v>
      </c>
      <c r="AW85" t="s">
        <v>33</v>
      </c>
      <c r="AY85">
        <v>2</v>
      </c>
    </row>
    <row r="86" spans="1:52" x14ac:dyDescent="0.3">
      <c r="A86">
        <v>12067</v>
      </c>
      <c r="B86">
        <v>247</v>
      </c>
      <c r="C86" t="s">
        <v>26</v>
      </c>
      <c r="D86" t="s">
        <v>95</v>
      </c>
      <c r="E86">
        <v>367442</v>
      </c>
      <c r="F86">
        <v>4325116</v>
      </c>
      <c r="G86" t="s">
        <v>148</v>
      </c>
      <c r="H86" t="s">
        <v>23</v>
      </c>
      <c r="I86" s="4">
        <v>45086</v>
      </c>
      <c r="J86" s="4">
        <v>45087</v>
      </c>
      <c r="K86">
        <f t="shared" si="134"/>
        <v>1</v>
      </c>
      <c r="L86" s="7">
        <v>0.66388888888888886</v>
      </c>
      <c r="M86" s="7">
        <v>0.67152777777777783</v>
      </c>
      <c r="N86" s="7">
        <v>0.67499999999999993</v>
      </c>
      <c r="O86">
        <v>35</v>
      </c>
      <c r="P86">
        <v>50.6</v>
      </c>
      <c r="Q86" t="s">
        <v>57</v>
      </c>
      <c r="R86" t="s">
        <v>39</v>
      </c>
      <c r="S86" t="s">
        <v>33</v>
      </c>
      <c r="T86" t="s">
        <v>32</v>
      </c>
      <c r="U86" s="20">
        <v>0</v>
      </c>
      <c r="V86" s="26">
        <f t="shared" si="56"/>
        <v>0</v>
      </c>
      <c r="W86" s="20">
        <v>1.2152777777777778E-3</v>
      </c>
      <c r="X86" s="26">
        <f t="shared" si="57"/>
        <v>1.2152777777777778E-3</v>
      </c>
      <c r="Y86" s="20">
        <f t="shared" si="78"/>
        <v>1.2152777777777778E-3</v>
      </c>
      <c r="Z86" s="26">
        <f t="shared" si="58"/>
        <v>1.2152777777777778E-3</v>
      </c>
      <c r="AA86">
        <v>105</v>
      </c>
      <c r="AB86" s="20">
        <v>2.0023148148148148E-3</v>
      </c>
      <c r="AC86" s="20">
        <f t="shared" si="79"/>
        <v>2.0023148148148148E-3</v>
      </c>
      <c r="AD86" s="26">
        <f t="shared" si="59"/>
        <v>2.0023148148148148E-3</v>
      </c>
      <c r="AE86">
        <v>173</v>
      </c>
      <c r="AF86" s="26" t="s">
        <v>33</v>
      </c>
      <c r="AG86">
        <v>2021.3741500000001</v>
      </c>
      <c r="AH86">
        <v>6726.8218383447302</v>
      </c>
      <c r="AI86">
        <v>88</v>
      </c>
      <c r="AJ86">
        <f t="shared" ref="AJ86:AJ91" si="138">AI86-AK86</f>
        <v>21.599999999999994</v>
      </c>
      <c r="AK86">
        <v>66.400000000000006</v>
      </c>
      <c r="AL86">
        <v>69.33</v>
      </c>
      <c r="AM86">
        <f t="shared" ref="AM86:AM91" si="139">AL86-AR86</f>
        <v>68.33</v>
      </c>
      <c r="AN86" s="50">
        <f t="shared" ref="AN86:AN88" si="140">LOG(AM86)/LOG(AK86)</f>
        <v>1.006828865841501</v>
      </c>
      <c r="AO86">
        <v>0</v>
      </c>
      <c r="AP86">
        <v>2</v>
      </c>
      <c r="AQ86" t="s">
        <v>184</v>
      </c>
      <c r="AR86">
        <v>1</v>
      </c>
      <c r="AS86" t="s">
        <v>180</v>
      </c>
      <c r="AT86">
        <v>0</v>
      </c>
      <c r="AU86" t="s">
        <v>33</v>
      </c>
      <c r="AV86" t="s">
        <v>33</v>
      </c>
      <c r="AW86" t="s">
        <v>33</v>
      </c>
      <c r="AY86">
        <v>2</v>
      </c>
      <c r="AZ86" t="s">
        <v>86</v>
      </c>
    </row>
    <row r="87" spans="1:52" x14ac:dyDescent="0.3">
      <c r="A87">
        <v>12068</v>
      </c>
      <c r="B87">
        <v>248</v>
      </c>
      <c r="C87" t="s">
        <v>26</v>
      </c>
      <c r="D87" t="s">
        <v>95</v>
      </c>
      <c r="E87">
        <v>367456</v>
      </c>
      <c r="F87">
        <v>4325166</v>
      </c>
      <c r="G87" t="s">
        <v>148</v>
      </c>
      <c r="H87" t="s">
        <v>23</v>
      </c>
      <c r="I87" s="4">
        <v>45086</v>
      </c>
      <c r="J87" s="4">
        <v>45087</v>
      </c>
      <c r="K87">
        <f t="shared" si="134"/>
        <v>1</v>
      </c>
      <c r="L87" s="7">
        <v>0.66388888888888886</v>
      </c>
      <c r="M87" s="7">
        <v>0.67152777777777783</v>
      </c>
      <c r="N87" s="7">
        <v>0.67499999999999993</v>
      </c>
      <c r="O87">
        <v>35</v>
      </c>
      <c r="P87">
        <v>50.6</v>
      </c>
      <c r="Q87" t="s">
        <v>57</v>
      </c>
      <c r="R87" t="s">
        <v>43</v>
      </c>
      <c r="S87" t="s">
        <v>33</v>
      </c>
      <c r="T87" t="s">
        <v>32</v>
      </c>
      <c r="U87" s="20">
        <v>0</v>
      </c>
      <c r="V87" s="26">
        <f t="shared" si="56"/>
        <v>0</v>
      </c>
      <c r="W87" s="20">
        <v>4.0277777777777777E-3</v>
      </c>
      <c r="X87" s="26">
        <f t="shared" si="57"/>
        <v>4.0277777777777777E-3</v>
      </c>
      <c r="Y87" s="20">
        <f t="shared" si="78"/>
        <v>4.0277777777777777E-3</v>
      </c>
      <c r="Z87" s="26">
        <f t="shared" si="58"/>
        <v>4.0277777777777777E-3</v>
      </c>
      <c r="AA87">
        <v>348</v>
      </c>
      <c r="AB87" s="20">
        <v>6.0185185185185177E-3</v>
      </c>
      <c r="AC87" s="20">
        <f t="shared" si="79"/>
        <v>6.0185185185185177E-3</v>
      </c>
      <c r="AD87" s="26">
        <f t="shared" si="59"/>
        <v>6.0185185185185177E-3</v>
      </c>
      <c r="AE87">
        <v>520</v>
      </c>
      <c r="AF87" s="26" t="s">
        <v>33</v>
      </c>
      <c r="AG87">
        <v>2021.3741500000001</v>
      </c>
      <c r="AH87">
        <v>6726.8218383447302</v>
      </c>
      <c r="AI87">
        <v>116.7</v>
      </c>
      <c r="AJ87">
        <f t="shared" si="138"/>
        <v>26.5</v>
      </c>
      <c r="AK87">
        <v>90.2</v>
      </c>
      <c r="AL87">
        <v>169.75</v>
      </c>
      <c r="AM87">
        <f t="shared" si="139"/>
        <v>168.75</v>
      </c>
      <c r="AN87" s="50">
        <f t="shared" si="140"/>
        <v>1.1391347863960817</v>
      </c>
      <c r="AO87">
        <v>0</v>
      </c>
      <c r="AP87">
        <v>10</v>
      </c>
      <c r="AQ87" t="s">
        <v>184</v>
      </c>
      <c r="AR87">
        <v>1</v>
      </c>
      <c r="AS87" t="s">
        <v>180</v>
      </c>
      <c r="AT87">
        <v>0</v>
      </c>
      <c r="AU87" t="s">
        <v>33</v>
      </c>
      <c r="AV87" t="s">
        <v>33</v>
      </c>
      <c r="AW87" t="s">
        <v>33</v>
      </c>
      <c r="AY87">
        <v>2</v>
      </c>
      <c r="AZ87" t="s">
        <v>86</v>
      </c>
    </row>
    <row r="88" spans="1:52" s="8" customFormat="1" x14ac:dyDescent="0.3">
      <c r="A88" s="8">
        <v>11754</v>
      </c>
      <c r="B88" s="8">
        <v>2079</v>
      </c>
      <c r="C88" s="8" t="s">
        <v>34</v>
      </c>
      <c r="D88" s="8" t="s">
        <v>97</v>
      </c>
      <c r="E88" s="8">
        <v>361396</v>
      </c>
      <c r="F88" s="8">
        <v>4309916</v>
      </c>
      <c r="H88" s="8" t="s">
        <v>89</v>
      </c>
      <c r="I88" s="9">
        <v>45086</v>
      </c>
      <c r="J88" s="9">
        <v>45088</v>
      </c>
      <c r="K88" s="8">
        <f t="shared" si="134"/>
        <v>2</v>
      </c>
      <c r="L88" s="10">
        <v>0.72986111111111107</v>
      </c>
      <c r="M88" s="10">
        <v>0.7368055555555556</v>
      </c>
      <c r="N88" s="10">
        <v>0.7402777777777777</v>
      </c>
      <c r="O88" s="8">
        <v>30.1</v>
      </c>
      <c r="P88" s="8">
        <v>54.7</v>
      </c>
      <c r="Q88" s="8" t="s">
        <v>85</v>
      </c>
      <c r="R88" s="8" t="s">
        <v>39</v>
      </c>
      <c r="S88" s="8" t="s">
        <v>33</v>
      </c>
      <c r="T88" s="8" t="s">
        <v>33</v>
      </c>
      <c r="U88" s="22">
        <v>2.9050925925925928E-3</v>
      </c>
      <c r="V88" s="28">
        <f t="shared" si="56"/>
        <v>2.9050925925925928E-3</v>
      </c>
      <c r="W88" s="22">
        <v>8.3796296296296292E-3</v>
      </c>
      <c r="X88" s="28">
        <f t="shared" si="57"/>
        <v>8.3796296296296292E-3</v>
      </c>
      <c r="Y88" s="22">
        <f>W88-U88</f>
        <v>5.4745370370370364E-3</v>
      </c>
      <c r="Z88" s="28">
        <f t="shared" si="58"/>
        <v>5.4745370370370364E-3</v>
      </c>
      <c r="AA88">
        <v>473</v>
      </c>
      <c r="AB88" s="22">
        <v>1.2777777777777777E-2</v>
      </c>
      <c r="AC88" s="22">
        <f t="shared" si="79"/>
        <v>9.872685185185184E-3</v>
      </c>
      <c r="AD88" s="28">
        <f t="shared" si="59"/>
        <v>9.872685185185184E-3</v>
      </c>
      <c r="AE88">
        <v>853</v>
      </c>
      <c r="AF88" s="28" t="s">
        <v>145</v>
      </c>
      <c r="AG88" s="8">
        <v>2022.0141599999899</v>
      </c>
      <c r="AH88" s="8">
        <v>11566.1803227152</v>
      </c>
      <c r="AI88">
        <v>66.3</v>
      </c>
      <c r="AJ88">
        <f t="shared" si="138"/>
        <v>15.199999999999996</v>
      </c>
      <c r="AK88">
        <v>51.1</v>
      </c>
      <c r="AL88">
        <v>30.7</v>
      </c>
      <c r="AM88">
        <f t="shared" si="139"/>
        <v>29.7</v>
      </c>
      <c r="AN88" s="50">
        <f t="shared" si="140"/>
        <v>0.86205714832983027</v>
      </c>
      <c r="AO88">
        <v>0</v>
      </c>
      <c r="AP88">
        <v>11</v>
      </c>
      <c r="AQ88" t="s">
        <v>184</v>
      </c>
      <c r="AR88">
        <v>1</v>
      </c>
      <c r="AS88" t="s">
        <v>180</v>
      </c>
      <c r="AT88">
        <v>0</v>
      </c>
      <c r="AU88" t="s">
        <v>33</v>
      </c>
      <c r="AV88" t="s">
        <v>33</v>
      </c>
      <c r="AW88" t="s">
        <v>33</v>
      </c>
      <c r="AY88" s="8">
        <v>2</v>
      </c>
      <c r="AZ88" s="8" t="s">
        <v>160</v>
      </c>
    </row>
    <row r="89" spans="1:52" x14ac:dyDescent="0.3">
      <c r="A89">
        <v>12065</v>
      </c>
      <c r="B89">
        <v>229</v>
      </c>
      <c r="C89" t="s">
        <v>26</v>
      </c>
      <c r="D89" t="s">
        <v>94</v>
      </c>
      <c r="E89">
        <v>370424</v>
      </c>
      <c r="F89">
        <v>4321271</v>
      </c>
      <c r="G89" t="s">
        <v>148</v>
      </c>
      <c r="H89" t="s">
        <v>23</v>
      </c>
      <c r="I89" s="4">
        <v>45086</v>
      </c>
      <c r="J89" s="4">
        <v>45088</v>
      </c>
      <c r="K89">
        <f t="shared" si="134"/>
        <v>2</v>
      </c>
      <c r="L89" s="7">
        <v>0.72986111111111107</v>
      </c>
      <c r="M89" s="7">
        <v>0.7368055555555556</v>
      </c>
      <c r="N89" s="7">
        <v>0.7402777777777777</v>
      </c>
      <c r="O89">
        <v>30.1</v>
      </c>
      <c r="P89">
        <v>54.7</v>
      </c>
      <c r="Q89" t="s">
        <v>85</v>
      </c>
      <c r="R89" t="s">
        <v>43</v>
      </c>
      <c r="S89" t="s">
        <v>33</v>
      </c>
      <c r="T89" t="s">
        <v>33</v>
      </c>
      <c r="U89" s="20">
        <v>2.9861111111111113E-3</v>
      </c>
      <c r="V89" s="26">
        <f t="shared" si="56"/>
        <v>2.9861111111111113E-3</v>
      </c>
      <c r="W89" s="20">
        <v>8.3217592592592596E-3</v>
      </c>
      <c r="X89" s="26">
        <f t="shared" si="57"/>
        <v>8.3217592592592596E-3</v>
      </c>
      <c r="Y89" s="20">
        <f>W89-U89</f>
        <v>5.3356481481481484E-3</v>
      </c>
      <c r="Z89" s="26">
        <f t="shared" si="58"/>
        <v>5.3356481481481484E-3</v>
      </c>
      <c r="AA89">
        <v>461</v>
      </c>
      <c r="AB89" s="20">
        <v>1.3495370370370371E-2</v>
      </c>
      <c r="AC89" s="20">
        <f>AB89-U89</f>
        <v>1.050925925925926E-2</v>
      </c>
      <c r="AD89" s="26">
        <f t="shared" si="59"/>
        <v>1.050925925925926E-2</v>
      </c>
      <c r="AE89">
        <v>908</v>
      </c>
      <c r="AF89" s="26" t="s">
        <v>33</v>
      </c>
      <c r="AG89">
        <v>2016.5074500000001</v>
      </c>
      <c r="AH89">
        <v>2895.1690783836002</v>
      </c>
      <c r="AI89">
        <v>68.5</v>
      </c>
      <c r="AJ89">
        <f t="shared" si="138"/>
        <v>14.5</v>
      </c>
      <c r="AK89">
        <v>54</v>
      </c>
      <c r="AL89">
        <v>28.76</v>
      </c>
      <c r="AM89">
        <f t="shared" si="139"/>
        <v>27.76</v>
      </c>
      <c r="AN89" s="50">
        <f t="shared" ref="AN89" si="141">LOG(AL89)/LOG(AK89)</f>
        <v>0.84206542158170605</v>
      </c>
      <c r="AO89">
        <v>1</v>
      </c>
      <c r="AP89">
        <v>10</v>
      </c>
      <c r="AQ89" t="s">
        <v>184</v>
      </c>
      <c r="AR89">
        <v>1</v>
      </c>
      <c r="AS89" t="s">
        <v>180</v>
      </c>
      <c r="AT89">
        <v>0</v>
      </c>
      <c r="AU89" t="s">
        <v>33</v>
      </c>
      <c r="AV89" t="s">
        <v>33</v>
      </c>
      <c r="AW89" t="s">
        <v>33</v>
      </c>
      <c r="AY89">
        <v>2</v>
      </c>
      <c r="AZ89" t="s">
        <v>90</v>
      </c>
    </row>
    <row r="90" spans="1:52" x14ac:dyDescent="0.3">
      <c r="A90">
        <v>14733</v>
      </c>
      <c r="B90">
        <v>1209</v>
      </c>
      <c r="C90" t="s">
        <v>34</v>
      </c>
      <c r="D90" t="s">
        <v>87</v>
      </c>
      <c r="E90">
        <v>358260</v>
      </c>
      <c r="F90">
        <v>4320421</v>
      </c>
      <c r="G90" t="s">
        <v>149</v>
      </c>
      <c r="H90" t="s">
        <v>12</v>
      </c>
      <c r="I90" s="4">
        <v>45086</v>
      </c>
      <c r="J90" s="4">
        <v>45088</v>
      </c>
      <c r="K90">
        <f t="shared" si="134"/>
        <v>2</v>
      </c>
      <c r="L90" s="7">
        <v>0.72986111111111107</v>
      </c>
      <c r="M90" s="7">
        <v>0.7368055555555556</v>
      </c>
      <c r="N90" s="7">
        <v>0.7402777777777777</v>
      </c>
      <c r="O90">
        <v>30.1</v>
      </c>
      <c r="P90">
        <v>54.7</v>
      </c>
      <c r="Q90" t="s">
        <v>85</v>
      </c>
      <c r="R90" t="s">
        <v>69</v>
      </c>
      <c r="S90" t="s">
        <v>33</v>
      </c>
      <c r="T90" t="s">
        <v>33</v>
      </c>
      <c r="U90" s="20">
        <v>1.0625000000000001E-2</v>
      </c>
      <c r="V90" s="26">
        <f t="shared" si="56"/>
        <v>1.0625000000000001E-2</v>
      </c>
      <c r="W90" s="20" t="s">
        <v>109</v>
      </c>
      <c r="X90" s="26" t="str">
        <f t="shared" si="57"/>
        <v>NA</v>
      </c>
      <c r="Y90" s="20" t="s">
        <v>109</v>
      </c>
      <c r="Z90" s="26" t="str">
        <f t="shared" si="58"/>
        <v>NA</v>
      </c>
      <c r="AA90" t="s">
        <v>109</v>
      </c>
      <c r="AB90" s="20" t="s">
        <v>109</v>
      </c>
      <c r="AC90" s="20" t="s">
        <v>109</v>
      </c>
      <c r="AD90" s="26" t="str">
        <f t="shared" si="59"/>
        <v>NA</v>
      </c>
      <c r="AE90" t="s">
        <v>109</v>
      </c>
      <c r="AF90" s="26" t="s">
        <v>33</v>
      </c>
      <c r="AG90">
        <v>2021.5416299999899</v>
      </c>
      <c r="AH90">
        <v>10996.064934214901</v>
      </c>
      <c r="AI90">
        <v>151.4</v>
      </c>
      <c r="AJ90">
        <f t="shared" si="138"/>
        <v>31.5</v>
      </c>
      <c r="AK90">
        <v>119.9</v>
      </c>
      <c r="AL90">
        <v>371.71</v>
      </c>
      <c r="AM90">
        <f t="shared" si="139"/>
        <v>370.71</v>
      </c>
      <c r="AN90" s="50">
        <f t="shared" ref="AN90:AN91" si="142">LOG(AM90)/LOG(AK90)</f>
        <v>1.2358142171682971</v>
      </c>
      <c r="AO90">
        <v>0</v>
      </c>
      <c r="AP90">
        <v>12</v>
      </c>
      <c r="AQ90" t="s">
        <v>184</v>
      </c>
      <c r="AR90">
        <v>1</v>
      </c>
      <c r="AS90" t="s">
        <v>180</v>
      </c>
      <c r="AT90">
        <v>0</v>
      </c>
      <c r="AU90" t="s">
        <v>33</v>
      </c>
      <c r="AV90" t="s">
        <v>33</v>
      </c>
      <c r="AW90" t="s">
        <v>33</v>
      </c>
      <c r="AY90">
        <v>2</v>
      </c>
      <c r="AZ90" t="s">
        <v>90</v>
      </c>
    </row>
    <row r="91" spans="1:52" x14ac:dyDescent="0.3">
      <c r="A91">
        <v>14739</v>
      </c>
      <c r="B91">
        <v>1447</v>
      </c>
      <c r="C91" t="s">
        <v>34</v>
      </c>
      <c r="D91" t="s">
        <v>101</v>
      </c>
      <c r="E91">
        <v>358144</v>
      </c>
      <c r="F91">
        <v>4317675</v>
      </c>
      <c r="G91" t="s">
        <v>149</v>
      </c>
      <c r="H91" t="s">
        <v>12</v>
      </c>
      <c r="I91" s="4">
        <v>45086</v>
      </c>
      <c r="J91" s="4">
        <v>45088</v>
      </c>
      <c r="K91">
        <f t="shared" si="134"/>
        <v>2</v>
      </c>
      <c r="L91" s="7">
        <v>0.72986111111111107</v>
      </c>
      <c r="M91" s="7">
        <v>0.7368055555555556</v>
      </c>
      <c r="N91" s="7">
        <v>0.7402777777777777</v>
      </c>
      <c r="O91">
        <v>30.1</v>
      </c>
      <c r="P91">
        <v>54.7</v>
      </c>
      <c r="Q91" t="s">
        <v>85</v>
      </c>
      <c r="R91" t="s">
        <v>44</v>
      </c>
      <c r="S91" t="s">
        <v>33</v>
      </c>
      <c r="T91" t="s">
        <v>33</v>
      </c>
      <c r="U91" s="20">
        <v>3.0555555555555557E-3</v>
      </c>
      <c r="V91" s="26">
        <f t="shared" si="56"/>
        <v>3.0555555555555557E-3</v>
      </c>
      <c r="W91" s="20">
        <v>1.7662037037037035E-2</v>
      </c>
      <c r="X91" s="26">
        <f t="shared" si="57"/>
        <v>1.7662037037037035E-2</v>
      </c>
      <c r="Y91" s="20">
        <f t="shared" si="78"/>
        <v>1.4606481481481479E-2</v>
      </c>
      <c r="Z91" s="26">
        <f t="shared" si="58"/>
        <v>1.4606481481481479E-2</v>
      </c>
      <c r="AA91">
        <v>1262</v>
      </c>
      <c r="AB91" s="20">
        <v>1.923611111111111E-2</v>
      </c>
      <c r="AC91" s="20">
        <f t="shared" si="79"/>
        <v>1.6180555555555556E-2</v>
      </c>
      <c r="AD91" s="26">
        <f t="shared" si="59"/>
        <v>1.6180555555555556E-2</v>
      </c>
      <c r="AE91">
        <v>1398</v>
      </c>
      <c r="AF91" s="26" t="s">
        <v>33</v>
      </c>
      <c r="AG91">
        <v>2018.7199700000001</v>
      </c>
      <c r="AH91">
        <v>10893.5649347584</v>
      </c>
      <c r="AI91">
        <v>95.6</v>
      </c>
      <c r="AJ91">
        <f t="shared" si="138"/>
        <v>22.699999999999989</v>
      </c>
      <c r="AK91">
        <v>72.900000000000006</v>
      </c>
      <c r="AL91">
        <v>107.45</v>
      </c>
      <c r="AM91">
        <f t="shared" si="139"/>
        <v>106.45</v>
      </c>
      <c r="AN91" s="50">
        <f t="shared" si="142"/>
        <v>1.0882674116084141</v>
      </c>
      <c r="AO91">
        <v>0</v>
      </c>
      <c r="AP91">
        <v>1</v>
      </c>
      <c r="AQ91" t="s">
        <v>185</v>
      </c>
      <c r="AR91">
        <v>1</v>
      </c>
      <c r="AS91" t="s">
        <v>179</v>
      </c>
      <c r="AT91">
        <v>3</v>
      </c>
      <c r="AU91" t="s">
        <v>33</v>
      </c>
      <c r="AV91" t="s">
        <v>33</v>
      </c>
      <c r="AW91" t="s">
        <v>33</v>
      </c>
      <c r="AY91">
        <v>2</v>
      </c>
      <c r="AZ91" t="s">
        <v>90</v>
      </c>
    </row>
    <row r="92" spans="1:52" x14ac:dyDescent="0.3">
      <c r="A92">
        <v>14675</v>
      </c>
      <c r="B92">
        <v>425</v>
      </c>
      <c r="C92" t="s">
        <v>34</v>
      </c>
      <c r="D92" t="s">
        <v>41</v>
      </c>
      <c r="E92">
        <v>359867</v>
      </c>
      <c r="F92">
        <v>4322556</v>
      </c>
      <c r="G92" t="s">
        <v>149</v>
      </c>
      <c r="H92" t="s">
        <v>12</v>
      </c>
      <c r="I92" s="4">
        <v>45089</v>
      </c>
      <c r="J92" s="4">
        <v>45091</v>
      </c>
      <c r="K92">
        <f t="shared" si="134"/>
        <v>2</v>
      </c>
      <c r="L92" s="7">
        <v>0.45069444444444445</v>
      </c>
      <c r="M92" s="7">
        <v>0.45763888888888887</v>
      </c>
      <c r="N92" s="7">
        <v>0.46111111111111108</v>
      </c>
      <c r="O92">
        <v>25.9</v>
      </c>
      <c r="P92">
        <v>61.2</v>
      </c>
      <c r="Q92" t="s">
        <v>102</v>
      </c>
      <c r="R92" t="s">
        <v>39</v>
      </c>
      <c r="S92" t="s">
        <v>33</v>
      </c>
      <c r="T92" t="s">
        <v>32</v>
      </c>
      <c r="U92" s="20">
        <v>1.1574074074074073E-4</v>
      </c>
      <c r="V92" s="26">
        <f t="shared" si="56"/>
        <v>1.1574074074074073E-4</v>
      </c>
      <c r="W92" s="20" t="s">
        <v>109</v>
      </c>
      <c r="X92" s="26" t="str">
        <f t="shared" si="57"/>
        <v>NA</v>
      </c>
      <c r="Y92" s="20" t="s">
        <v>109</v>
      </c>
      <c r="Z92" s="26" t="str">
        <f t="shared" si="58"/>
        <v>NA</v>
      </c>
      <c r="AA92" t="s">
        <v>109</v>
      </c>
      <c r="AB92" s="20" t="s">
        <v>109</v>
      </c>
      <c r="AC92" s="20" t="s">
        <v>109</v>
      </c>
      <c r="AD92" s="26" t="str">
        <f t="shared" si="59"/>
        <v>NA</v>
      </c>
      <c r="AE92" t="s">
        <v>109</v>
      </c>
      <c r="AF92" s="26" t="s">
        <v>33</v>
      </c>
      <c r="AG92">
        <v>2019.83690999999</v>
      </c>
      <c r="AH92">
        <v>9855.4172409134608</v>
      </c>
      <c r="AI92">
        <v>82</v>
      </c>
      <c r="AJ92">
        <f t="shared" ref="AJ92:AJ97" si="143">AI92-AK92</f>
        <v>19</v>
      </c>
      <c r="AK92">
        <v>63</v>
      </c>
      <c r="AL92">
        <v>44.87</v>
      </c>
      <c r="AM92">
        <f t="shared" ref="AM92:AM97" si="144">AL92-AR92</f>
        <v>43.87</v>
      </c>
      <c r="AN92" s="50">
        <f t="shared" ref="AN92:AN97" si="145">LOG(AL92)/LOG(AK92)</f>
        <v>0.91808972461312854</v>
      </c>
      <c r="AO92">
        <v>0</v>
      </c>
      <c r="AP92">
        <v>0</v>
      </c>
      <c r="AQ92" t="s">
        <v>185</v>
      </c>
      <c r="AR92">
        <v>1</v>
      </c>
      <c r="AS92" t="s">
        <v>179</v>
      </c>
      <c r="AT92">
        <v>0</v>
      </c>
      <c r="AU92" t="s">
        <v>33</v>
      </c>
      <c r="AV92" t="s">
        <v>33</v>
      </c>
      <c r="AW92" t="s">
        <v>33</v>
      </c>
      <c r="AY92">
        <v>2</v>
      </c>
    </row>
    <row r="93" spans="1:52" x14ac:dyDescent="0.3">
      <c r="A93" s="8">
        <v>14672</v>
      </c>
      <c r="B93" s="8">
        <v>422</v>
      </c>
      <c r="C93" s="8" t="s">
        <v>34</v>
      </c>
      <c r="D93" s="8" t="s">
        <v>41</v>
      </c>
      <c r="E93" s="8">
        <v>359930</v>
      </c>
      <c r="F93" s="8">
        <v>4322215</v>
      </c>
      <c r="G93" s="8" t="s">
        <v>149</v>
      </c>
      <c r="H93" s="8" t="s">
        <v>12</v>
      </c>
      <c r="I93" s="9">
        <v>45089</v>
      </c>
      <c r="J93" s="9">
        <v>45091</v>
      </c>
      <c r="K93" s="8">
        <f t="shared" ref="K93:K99" si="146">J93-I93</f>
        <v>2</v>
      </c>
      <c r="L93" s="10">
        <v>0.45069444444444445</v>
      </c>
      <c r="M93" s="10">
        <v>0.45763888888888887</v>
      </c>
      <c r="N93" s="10">
        <v>0.46111111111111108</v>
      </c>
      <c r="O93" s="8">
        <v>25.9</v>
      </c>
      <c r="P93" s="8">
        <v>61.2</v>
      </c>
      <c r="Q93" s="8" t="s">
        <v>102</v>
      </c>
      <c r="R93" s="8" t="s">
        <v>43</v>
      </c>
      <c r="S93" s="8" t="s">
        <v>33</v>
      </c>
      <c r="T93" s="8" t="s">
        <v>32</v>
      </c>
      <c r="U93" s="22">
        <v>8.1018518518518516E-5</v>
      </c>
      <c r="V93" s="28">
        <f t="shared" si="56"/>
        <v>8.1018518518518516E-5</v>
      </c>
      <c r="W93" s="22">
        <v>2.5231481481481481E-3</v>
      </c>
      <c r="X93" s="28">
        <f t="shared" si="57"/>
        <v>2.5231481481481481E-3</v>
      </c>
      <c r="Y93" s="22">
        <f t="shared" si="78"/>
        <v>2.4421296296296296E-3</v>
      </c>
      <c r="Z93" s="28">
        <f t="shared" si="58"/>
        <v>2.4421296296296296E-3</v>
      </c>
      <c r="AA93">
        <v>211</v>
      </c>
      <c r="AB93" s="22">
        <v>8.8773148148148153E-3</v>
      </c>
      <c r="AC93" s="22">
        <f t="shared" si="79"/>
        <v>8.7962962962962968E-3</v>
      </c>
      <c r="AD93" s="28">
        <f t="shared" si="59"/>
        <v>8.7962962962962968E-3</v>
      </c>
      <c r="AE93">
        <v>760</v>
      </c>
      <c r="AF93" s="28" t="s">
        <v>33</v>
      </c>
      <c r="AG93">
        <v>2018.9126000000001</v>
      </c>
      <c r="AH93">
        <v>9762.1571207023408</v>
      </c>
      <c r="AI93">
        <v>91</v>
      </c>
      <c r="AJ93">
        <f t="shared" si="143"/>
        <v>19.599999999999994</v>
      </c>
      <c r="AK93" s="8">
        <v>71.400000000000006</v>
      </c>
      <c r="AL93">
        <v>75.319999999999993</v>
      </c>
      <c r="AM93">
        <f t="shared" si="144"/>
        <v>74.319999999999993</v>
      </c>
      <c r="AN93" s="50">
        <f t="shared" si="145"/>
        <v>1.0125220488540103</v>
      </c>
      <c r="AO93">
        <v>0</v>
      </c>
      <c r="AP93">
        <v>14</v>
      </c>
      <c r="AQ93" t="s">
        <v>184</v>
      </c>
      <c r="AR93" s="8">
        <v>1</v>
      </c>
      <c r="AS93" s="8" t="s">
        <v>180</v>
      </c>
      <c r="AT93" s="8">
        <v>0</v>
      </c>
      <c r="AU93" s="8" t="s">
        <v>33</v>
      </c>
      <c r="AV93" s="8" t="s">
        <v>33</v>
      </c>
      <c r="AW93" s="8" t="s">
        <v>33</v>
      </c>
      <c r="AX93" s="8"/>
      <c r="AY93" s="8">
        <v>2</v>
      </c>
      <c r="AZ93" s="8" t="s">
        <v>106</v>
      </c>
    </row>
    <row r="94" spans="1:52" s="30" customFormat="1" x14ac:dyDescent="0.3">
      <c r="A94" s="30">
        <v>14673</v>
      </c>
      <c r="B94" s="30">
        <v>424</v>
      </c>
      <c r="C94" s="30" t="s">
        <v>34</v>
      </c>
      <c r="D94" s="30" t="s">
        <v>41</v>
      </c>
      <c r="E94" s="30">
        <v>359894</v>
      </c>
      <c r="F94" s="30">
        <v>4322444</v>
      </c>
      <c r="G94" s="30" t="s">
        <v>149</v>
      </c>
      <c r="H94" s="30" t="s">
        <v>12</v>
      </c>
      <c r="I94" s="31">
        <v>45089</v>
      </c>
      <c r="J94" s="31">
        <v>45091</v>
      </c>
      <c r="K94" s="30">
        <f t="shared" si="146"/>
        <v>2</v>
      </c>
      <c r="L94" s="32">
        <v>0.45069444444444445</v>
      </c>
      <c r="M94" s="32">
        <v>0.45763888888888887</v>
      </c>
      <c r="N94" s="32">
        <v>0.46111111111111108</v>
      </c>
      <c r="O94" s="30">
        <v>25.9</v>
      </c>
      <c r="P94" s="30">
        <v>61.2</v>
      </c>
      <c r="Q94" s="30" t="s">
        <v>102</v>
      </c>
      <c r="R94" s="30" t="s">
        <v>69</v>
      </c>
      <c r="S94" s="30" t="s">
        <v>33</v>
      </c>
      <c r="T94" s="30" t="s">
        <v>32</v>
      </c>
      <c r="U94" s="33">
        <v>1.3657407407407408E-2</v>
      </c>
      <c r="V94" s="34">
        <f t="shared" si="56"/>
        <v>1.3657407407407408E-2</v>
      </c>
      <c r="W94" s="33">
        <v>1.6736111111111111E-2</v>
      </c>
      <c r="X94" s="34">
        <f t="shared" si="57"/>
        <v>1.6736111111111111E-2</v>
      </c>
      <c r="Y94" s="33">
        <f t="shared" si="78"/>
        <v>3.0787037037037033E-3</v>
      </c>
      <c r="Z94" s="34">
        <f t="shared" si="58"/>
        <v>3.0787037037037033E-3</v>
      </c>
      <c r="AA94">
        <v>266</v>
      </c>
      <c r="AB94" s="33">
        <v>1.8263888888888889E-2</v>
      </c>
      <c r="AC94" s="33">
        <f t="shared" si="79"/>
        <v>4.6064814814814805E-3</v>
      </c>
      <c r="AD94" s="34">
        <f t="shared" si="59"/>
        <v>4.6064814814814805E-3</v>
      </c>
      <c r="AE94">
        <v>398</v>
      </c>
      <c r="AF94" s="34" t="s">
        <v>33</v>
      </c>
      <c r="AG94" s="30">
        <v>2019.83690999999</v>
      </c>
      <c r="AH94" s="30">
        <v>9855.4172409134608</v>
      </c>
      <c r="AI94" s="30">
        <v>91.8</v>
      </c>
      <c r="AJ94" s="30">
        <f t="shared" si="143"/>
        <v>20.799999999999997</v>
      </c>
      <c r="AK94" s="30">
        <v>71</v>
      </c>
      <c r="AL94" s="30">
        <v>75.33</v>
      </c>
      <c r="AM94">
        <f t="shared" si="144"/>
        <v>74.33</v>
      </c>
      <c r="AN94" s="50">
        <f t="shared" si="145"/>
        <v>1.0138876449801286</v>
      </c>
      <c r="AO94" s="30">
        <v>0</v>
      </c>
      <c r="AP94" s="30">
        <v>3</v>
      </c>
      <c r="AQ94" t="s">
        <v>185</v>
      </c>
      <c r="AR94" s="30">
        <v>1</v>
      </c>
      <c r="AS94" s="30" t="s">
        <v>179</v>
      </c>
      <c r="AT94" s="30">
        <v>0</v>
      </c>
      <c r="AU94" s="30" t="s">
        <v>33</v>
      </c>
      <c r="AV94" s="30" t="s">
        <v>33</v>
      </c>
      <c r="AW94" s="30" t="s">
        <v>33</v>
      </c>
      <c r="AY94" s="30">
        <v>2</v>
      </c>
      <c r="AZ94" s="30" t="s">
        <v>172</v>
      </c>
    </row>
    <row r="95" spans="1:52" x14ac:dyDescent="0.3">
      <c r="A95" s="8">
        <v>14671</v>
      </c>
      <c r="B95" s="8">
        <v>422</v>
      </c>
      <c r="C95" s="8" t="s">
        <v>34</v>
      </c>
      <c r="D95" s="8" t="s">
        <v>41</v>
      </c>
      <c r="E95" s="8">
        <v>359930</v>
      </c>
      <c r="F95" s="8">
        <v>4322215</v>
      </c>
      <c r="G95" s="8" t="s">
        <v>149</v>
      </c>
      <c r="H95" s="8" t="s">
        <v>12</v>
      </c>
      <c r="I95" s="9">
        <v>45089</v>
      </c>
      <c r="J95" s="9">
        <v>45091</v>
      </c>
      <c r="K95" s="8">
        <f t="shared" si="146"/>
        <v>2</v>
      </c>
      <c r="L95" s="10">
        <v>0.45069444444444445</v>
      </c>
      <c r="M95" s="10">
        <v>0.45763888888888887</v>
      </c>
      <c r="N95" s="10">
        <v>0.46111111111111108</v>
      </c>
      <c r="O95" s="8">
        <v>25.9</v>
      </c>
      <c r="P95" s="8">
        <v>61.2</v>
      </c>
      <c r="Q95" s="8" t="s">
        <v>102</v>
      </c>
      <c r="R95" s="8" t="s">
        <v>44</v>
      </c>
      <c r="S95" s="8" t="s">
        <v>33</v>
      </c>
      <c r="T95" s="8" t="s">
        <v>32</v>
      </c>
      <c r="U95" s="22">
        <v>3.3564814814814812E-4</v>
      </c>
      <c r="V95" s="28">
        <f t="shared" si="56"/>
        <v>3.3564814814814812E-4</v>
      </c>
      <c r="W95" s="22">
        <v>7.6851851851851847E-3</v>
      </c>
      <c r="X95" s="28">
        <f t="shared" si="57"/>
        <v>7.6851851851851847E-3</v>
      </c>
      <c r="Y95" s="22">
        <f t="shared" si="78"/>
        <v>7.3495370370370364E-3</v>
      </c>
      <c r="Z95" s="28">
        <f t="shared" si="58"/>
        <v>7.3495370370370364E-3</v>
      </c>
      <c r="AA95">
        <v>635</v>
      </c>
      <c r="AB95" s="22">
        <v>8.9120370370370378E-3</v>
      </c>
      <c r="AC95" s="22">
        <f t="shared" si="79"/>
        <v>8.5763888888888903E-3</v>
      </c>
      <c r="AD95" s="28">
        <f t="shared" si="59"/>
        <v>8.5763888888888903E-3</v>
      </c>
      <c r="AE95">
        <v>741</v>
      </c>
      <c r="AF95" s="28" t="s">
        <v>33</v>
      </c>
      <c r="AG95">
        <v>2018.9126000000001</v>
      </c>
      <c r="AH95">
        <v>9762.1571207023408</v>
      </c>
      <c r="AI95">
        <v>65.2</v>
      </c>
      <c r="AJ95">
        <f t="shared" si="143"/>
        <v>14</v>
      </c>
      <c r="AK95">
        <v>51.2</v>
      </c>
      <c r="AL95">
        <v>22.73</v>
      </c>
      <c r="AM95">
        <f t="shared" si="144"/>
        <v>22.73</v>
      </c>
      <c r="AN95" s="50">
        <f t="shared" si="145"/>
        <v>0.79367184043325811</v>
      </c>
      <c r="AO95">
        <v>0</v>
      </c>
      <c r="AP95">
        <v>1</v>
      </c>
      <c r="AQ95" t="s">
        <v>185</v>
      </c>
      <c r="AR95">
        <v>0</v>
      </c>
      <c r="AS95" t="s">
        <v>179</v>
      </c>
      <c r="AT95">
        <v>0</v>
      </c>
      <c r="AU95" s="8" t="s">
        <v>33</v>
      </c>
      <c r="AV95" s="8" t="s">
        <v>33</v>
      </c>
      <c r="AW95" s="8" t="s">
        <v>33</v>
      </c>
      <c r="AX95" s="8"/>
      <c r="AY95" s="8">
        <v>2</v>
      </c>
      <c r="AZ95" s="8" t="s">
        <v>106</v>
      </c>
    </row>
    <row r="96" spans="1:52" x14ac:dyDescent="0.3">
      <c r="A96">
        <v>14641</v>
      </c>
      <c r="B96">
        <v>421</v>
      </c>
      <c r="C96" t="s">
        <v>34</v>
      </c>
      <c r="D96" t="s">
        <v>41</v>
      </c>
      <c r="E96">
        <v>359941</v>
      </c>
      <c r="F96">
        <v>4322080</v>
      </c>
      <c r="G96" t="s">
        <v>149</v>
      </c>
      <c r="H96" t="s">
        <v>12</v>
      </c>
      <c r="I96" s="4">
        <v>45089</v>
      </c>
      <c r="J96" s="4">
        <v>45091</v>
      </c>
      <c r="K96">
        <f t="shared" si="146"/>
        <v>2</v>
      </c>
      <c r="L96" s="7">
        <v>0.51874999999999993</v>
      </c>
      <c r="M96" s="7">
        <v>0.52708333333333335</v>
      </c>
      <c r="N96" s="7">
        <v>0.53055555555555556</v>
      </c>
      <c r="O96">
        <v>27.3</v>
      </c>
      <c r="P96">
        <v>56.3</v>
      </c>
      <c r="Q96" t="s">
        <v>103</v>
      </c>
      <c r="R96" t="s">
        <v>39</v>
      </c>
      <c r="S96" t="s">
        <v>33</v>
      </c>
      <c r="T96" t="s">
        <v>32</v>
      </c>
      <c r="U96" s="20">
        <v>4.0046296296296297E-3</v>
      </c>
      <c r="V96" s="26">
        <f t="shared" si="56"/>
        <v>4.0046296296296297E-3</v>
      </c>
      <c r="W96" s="20">
        <v>1.0474537037037037E-2</v>
      </c>
      <c r="X96" s="26">
        <f t="shared" si="57"/>
        <v>1.0474537037037037E-2</v>
      </c>
      <c r="Y96" s="20">
        <f t="shared" si="78"/>
        <v>6.4699074074074077E-3</v>
      </c>
      <c r="Z96" s="26">
        <f t="shared" si="58"/>
        <v>6.4699074074074077E-3</v>
      </c>
      <c r="AA96">
        <v>559</v>
      </c>
      <c r="AB96" s="20">
        <v>1.2685185185185183E-2</v>
      </c>
      <c r="AC96" s="20">
        <f t="shared" si="79"/>
        <v>8.6805555555555525E-3</v>
      </c>
      <c r="AD96" s="26">
        <f t="shared" si="59"/>
        <v>8.6805555555555525E-3</v>
      </c>
      <c r="AE96">
        <v>750</v>
      </c>
      <c r="AF96" s="26" t="s">
        <v>33</v>
      </c>
      <c r="AG96">
        <v>2018.75414999999</v>
      </c>
      <c r="AH96">
        <v>9674.4621419565392</v>
      </c>
      <c r="AI96">
        <v>110</v>
      </c>
      <c r="AJ96">
        <f t="shared" si="143"/>
        <v>26.5</v>
      </c>
      <c r="AK96">
        <v>83.5</v>
      </c>
      <c r="AL96">
        <v>117.11</v>
      </c>
      <c r="AM96">
        <f t="shared" si="144"/>
        <v>116.11</v>
      </c>
      <c r="AN96" s="50">
        <f t="shared" si="145"/>
        <v>1.0764471766686494</v>
      </c>
      <c r="AO96">
        <v>0</v>
      </c>
      <c r="AP96">
        <v>8</v>
      </c>
      <c r="AQ96" t="s">
        <v>184</v>
      </c>
      <c r="AR96">
        <v>1</v>
      </c>
      <c r="AS96" t="s">
        <v>180</v>
      </c>
      <c r="AT96">
        <v>0</v>
      </c>
      <c r="AU96" t="s">
        <v>33</v>
      </c>
      <c r="AV96" t="s">
        <v>33</v>
      </c>
      <c r="AW96" t="s">
        <v>33</v>
      </c>
      <c r="AY96">
        <v>2</v>
      </c>
    </row>
    <row r="97" spans="1:52" x14ac:dyDescent="0.3">
      <c r="A97">
        <v>202305</v>
      </c>
      <c r="C97" t="s">
        <v>34</v>
      </c>
      <c r="D97" t="s">
        <v>81</v>
      </c>
      <c r="E97">
        <v>365272</v>
      </c>
      <c r="F97">
        <v>4308950</v>
      </c>
      <c r="G97" t="s">
        <v>149</v>
      </c>
      <c r="H97" t="s">
        <v>96</v>
      </c>
      <c r="I97" s="4">
        <v>45090</v>
      </c>
      <c r="J97" s="4">
        <v>45091</v>
      </c>
      <c r="K97">
        <f t="shared" si="146"/>
        <v>1</v>
      </c>
      <c r="L97" s="7">
        <v>0.51874999999999993</v>
      </c>
      <c r="M97" s="7">
        <v>0.52708333333333335</v>
      </c>
      <c r="N97" s="7">
        <v>0.53055555555555556</v>
      </c>
      <c r="O97">
        <v>27.3</v>
      </c>
      <c r="P97">
        <v>56.3</v>
      </c>
      <c r="Q97" t="s">
        <v>103</v>
      </c>
      <c r="R97" t="s">
        <v>43</v>
      </c>
      <c r="S97" t="s">
        <v>33</v>
      </c>
      <c r="T97" t="s">
        <v>32</v>
      </c>
      <c r="U97" s="20">
        <v>3.9699074074074072E-3</v>
      </c>
      <c r="V97" s="26">
        <f t="shared" si="56"/>
        <v>3.9699074074074072E-3</v>
      </c>
      <c r="W97" s="20">
        <v>1.525462962962963E-2</v>
      </c>
      <c r="X97" s="26">
        <f t="shared" si="57"/>
        <v>1.525462962962963E-2</v>
      </c>
      <c r="Y97" s="20">
        <f t="shared" si="78"/>
        <v>1.1284722222222224E-2</v>
      </c>
      <c r="Z97" s="26">
        <f t="shared" si="58"/>
        <v>1.1284722222222224E-2</v>
      </c>
      <c r="AA97">
        <v>975</v>
      </c>
      <c r="AB97" s="20">
        <v>1.7696759259259259E-2</v>
      </c>
      <c r="AC97" s="20">
        <f t="shared" si="79"/>
        <v>1.3726851851851851E-2</v>
      </c>
      <c r="AD97" s="26">
        <f t="shared" si="59"/>
        <v>1.3726851851851851E-2</v>
      </c>
      <c r="AE97">
        <v>1186</v>
      </c>
      <c r="AF97" s="26" t="s">
        <v>33</v>
      </c>
      <c r="AG97">
        <v>2021.1113299999899</v>
      </c>
      <c r="AH97">
        <v>10453.5197475435</v>
      </c>
      <c r="AI97">
        <v>93.6</v>
      </c>
      <c r="AJ97">
        <f t="shared" si="143"/>
        <v>19.699999999999989</v>
      </c>
      <c r="AK97">
        <v>73.900000000000006</v>
      </c>
      <c r="AL97">
        <v>93.93</v>
      </c>
      <c r="AM97">
        <f t="shared" si="144"/>
        <v>87.23</v>
      </c>
      <c r="AN97" s="50">
        <f t="shared" si="145"/>
        <v>1.0557408792178922</v>
      </c>
      <c r="AO97">
        <v>0</v>
      </c>
      <c r="AP97">
        <v>0</v>
      </c>
      <c r="AQ97" t="s">
        <v>185</v>
      </c>
      <c r="AR97">
        <v>6.7</v>
      </c>
      <c r="AS97" t="s">
        <v>179</v>
      </c>
      <c r="AT97">
        <v>0</v>
      </c>
      <c r="AU97" t="s">
        <v>33</v>
      </c>
      <c r="AV97" t="s">
        <v>33</v>
      </c>
      <c r="AW97" t="s">
        <v>33</v>
      </c>
      <c r="AY97">
        <v>2</v>
      </c>
    </row>
    <row r="98" spans="1:52" s="30" customFormat="1" x14ac:dyDescent="0.3">
      <c r="A98" s="30">
        <v>14674</v>
      </c>
      <c r="B98" s="30">
        <v>425</v>
      </c>
      <c r="C98" s="30" t="s">
        <v>34</v>
      </c>
      <c r="D98" s="30" t="s">
        <v>41</v>
      </c>
      <c r="E98" s="30">
        <v>359867</v>
      </c>
      <c r="F98" s="30">
        <v>4322556</v>
      </c>
      <c r="G98" s="30" t="s">
        <v>149</v>
      </c>
      <c r="H98" s="30" t="s">
        <v>12</v>
      </c>
      <c r="I98" s="31">
        <v>45089</v>
      </c>
      <c r="J98" s="31">
        <v>45091</v>
      </c>
      <c r="K98" s="30">
        <f t="shared" si="146"/>
        <v>2</v>
      </c>
      <c r="L98" s="32">
        <v>0.51874999999999993</v>
      </c>
      <c r="M98" s="32">
        <v>0.52708333333333335</v>
      </c>
      <c r="N98" s="32">
        <v>0.53055555555555556</v>
      </c>
      <c r="O98" s="30">
        <v>27.3</v>
      </c>
      <c r="P98" s="30">
        <v>56.3</v>
      </c>
      <c r="Q98" s="30" t="s">
        <v>103</v>
      </c>
      <c r="R98" s="30" t="s">
        <v>69</v>
      </c>
      <c r="S98" s="30" t="s">
        <v>33</v>
      </c>
      <c r="T98" s="30" t="s">
        <v>32</v>
      </c>
      <c r="U98" s="33">
        <v>6.9791666666666674E-3</v>
      </c>
      <c r="V98" s="34">
        <f t="shared" si="56"/>
        <v>6.9791666666666674E-3</v>
      </c>
      <c r="W98" s="33">
        <v>2.6793981481481485E-2</v>
      </c>
      <c r="X98" s="34">
        <f t="shared" si="57"/>
        <v>2.6793981481481485E-2</v>
      </c>
      <c r="Y98" s="33">
        <f t="shared" si="78"/>
        <v>1.9814814814814816E-2</v>
      </c>
      <c r="Z98" s="34">
        <f t="shared" si="58"/>
        <v>1.9814814814814816E-2</v>
      </c>
      <c r="AA98">
        <v>1712</v>
      </c>
      <c r="AB98" s="33">
        <v>3.2870370370370376E-2</v>
      </c>
      <c r="AC98" s="33">
        <f t="shared" si="79"/>
        <v>2.5891203703703708E-2</v>
      </c>
      <c r="AD98" s="34">
        <f t="shared" si="59"/>
        <v>2.5891203703703708E-2</v>
      </c>
      <c r="AE98">
        <v>2237</v>
      </c>
      <c r="AF98" s="34" t="s">
        <v>33</v>
      </c>
      <c r="AG98" s="30">
        <v>2019.83690999999</v>
      </c>
      <c r="AH98" s="30">
        <v>9855.4172409134608</v>
      </c>
      <c r="AI98">
        <v>105.5</v>
      </c>
      <c r="AJ98">
        <f t="shared" ref="AJ98" si="147">AI98-AK98</f>
        <v>22.5</v>
      </c>
      <c r="AK98">
        <v>83</v>
      </c>
      <c r="AL98">
        <v>155.28</v>
      </c>
      <c r="AM98">
        <f t="shared" ref="AM98:AM106" si="148">AL98-AR98</f>
        <v>154.28</v>
      </c>
      <c r="AN98" s="50">
        <f t="shared" ref="AN98:AN106" si="149">LOG(AL98)/LOG(AK98)</f>
        <v>1.1417542262010891</v>
      </c>
      <c r="AO98">
        <v>0</v>
      </c>
      <c r="AP98">
        <v>14</v>
      </c>
      <c r="AQ98" t="s">
        <v>184</v>
      </c>
      <c r="AR98">
        <v>1</v>
      </c>
      <c r="AS98" s="30" t="s">
        <v>180</v>
      </c>
      <c r="AT98" s="30">
        <v>0</v>
      </c>
      <c r="AU98" s="30" t="s">
        <v>33</v>
      </c>
      <c r="AV98" s="30" t="s">
        <v>33</v>
      </c>
      <c r="AW98" s="30" t="s">
        <v>33</v>
      </c>
      <c r="AY98" s="30">
        <v>2</v>
      </c>
      <c r="AZ98" s="30" t="s">
        <v>134</v>
      </c>
    </row>
    <row r="99" spans="1:52" x14ac:dyDescent="0.3">
      <c r="A99">
        <v>14642</v>
      </c>
      <c r="B99">
        <v>421</v>
      </c>
      <c r="C99" t="s">
        <v>34</v>
      </c>
      <c r="D99" t="s">
        <v>41</v>
      </c>
      <c r="E99">
        <v>359941</v>
      </c>
      <c r="F99">
        <v>4322080</v>
      </c>
      <c r="G99" t="s">
        <v>149</v>
      </c>
      <c r="H99" t="s">
        <v>12</v>
      </c>
      <c r="I99" s="4">
        <v>45089</v>
      </c>
      <c r="J99" s="4">
        <v>45091</v>
      </c>
      <c r="K99">
        <f t="shared" si="146"/>
        <v>2</v>
      </c>
      <c r="L99" s="7">
        <v>0.51874999999999993</v>
      </c>
      <c r="M99" s="7">
        <v>0.52708333333333335</v>
      </c>
      <c r="N99" s="7">
        <v>0.53055555555555556</v>
      </c>
      <c r="O99">
        <v>27.3</v>
      </c>
      <c r="P99">
        <v>56.3</v>
      </c>
      <c r="Q99" t="s">
        <v>103</v>
      </c>
      <c r="R99" t="s">
        <v>44</v>
      </c>
      <c r="S99" t="s">
        <v>33</v>
      </c>
      <c r="T99" t="s">
        <v>32</v>
      </c>
      <c r="U99" s="20">
        <v>4.1435185185185186E-3</v>
      </c>
      <c r="V99" s="26">
        <f t="shared" si="56"/>
        <v>4.1435185185185186E-3</v>
      </c>
      <c r="W99" s="20">
        <v>2.3229166666666665E-2</v>
      </c>
      <c r="X99" s="26">
        <f t="shared" si="57"/>
        <v>2.3229166666666665E-2</v>
      </c>
      <c r="Y99" s="20">
        <f t="shared" si="78"/>
        <v>1.9085648148148147E-2</v>
      </c>
      <c r="Z99" s="26">
        <f t="shared" si="58"/>
        <v>1.9085648148148147E-2</v>
      </c>
      <c r="AA99">
        <v>1649</v>
      </c>
      <c r="AB99" s="20">
        <v>2.4259259259259258E-2</v>
      </c>
      <c r="AC99" s="20">
        <f t="shared" si="79"/>
        <v>2.011574074074074E-2</v>
      </c>
      <c r="AD99" s="26">
        <f t="shared" si="59"/>
        <v>2.011574074074074E-2</v>
      </c>
      <c r="AE99">
        <v>1738</v>
      </c>
      <c r="AF99" s="26" t="s">
        <v>33</v>
      </c>
      <c r="AG99">
        <v>2018.75414999999</v>
      </c>
      <c r="AH99">
        <v>9674.4621419565392</v>
      </c>
      <c r="AI99">
        <v>95.5</v>
      </c>
      <c r="AJ99">
        <f t="shared" ref="AJ99:AJ109" si="150">AI99-AK99</f>
        <v>16.5</v>
      </c>
      <c r="AK99">
        <v>79</v>
      </c>
      <c r="AL99">
        <v>79.09</v>
      </c>
      <c r="AM99">
        <f t="shared" si="148"/>
        <v>78.09</v>
      </c>
      <c r="AN99" s="50">
        <f t="shared" si="149"/>
        <v>1.0002605803073406</v>
      </c>
      <c r="AO99">
        <v>1</v>
      </c>
      <c r="AP99">
        <v>0</v>
      </c>
      <c r="AQ99" t="s">
        <v>185</v>
      </c>
      <c r="AR99">
        <v>1</v>
      </c>
      <c r="AS99" t="s">
        <v>179</v>
      </c>
      <c r="AT99">
        <v>0</v>
      </c>
      <c r="AU99" t="s">
        <v>33</v>
      </c>
      <c r="AV99" t="s">
        <v>33</v>
      </c>
      <c r="AW99" t="s">
        <v>33</v>
      </c>
      <c r="AY99">
        <v>2</v>
      </c>
      <c r="AZ99" t="s">
        <v>104</v>
      </c>
    </row>
    <row r="100" spans="1:52" x14ac:dyDescent="0.3">
      <c r="A100">
        <v>202309</v>
      </c>
      <c r="C100" t="s">
        <v>34</v>
      </c>
      <c r="D100" t="s">
        <v>81</v>
      </c>
      <c r="E100">
        <v>365216</v>
      </c>
      <c r="F100">
        <v>4309000</v>
      </c>
      <c r="G100" t="s">
        <v>149</v>
      </c>
      <c r="H100" t="s">
        <v>96</v>
      </c>
      <c r="I100" s="4">
        <v>45090</v>
      </c>
      <c r="J100" s="4">
        <v>45091</v>
      </c>
      <c r="K100">
        <f>J100-I100</f>
        <v>1</v>
      </c>
      <c r="L100" s="7">
        <v>0.59305555555555556</v>
      </c>
      <c r="M100" s="7">
        <v>0.6</v>
      </c>
      <c r="N100" s="7">
        <v>0.60347222222222219</v>
      </c>
      <c r="O100">
        <v>27.8</v>
      </c>
      <c r="P100">
        <v>56.6</v>
      </c>
      <c r="Q100" t="s">
        <v>105</v>
      </c>
      <c r="R100" t="s">
        <v>39</v>
      </c>
      <c r="S100" t="s">
        <v>33</v>
      </c>
      <c r="T100" t="s">
        <v>32</v>
      </c>
      <c r="U100" s="20">
        <v>3.5416666666666665E-3</v>
      </c>
      <c r="V100" s="26">
        <f t="shared" si="56"/>
        <v>3.5416666666666665E-3</v>
      </c>
      <c r="W100" s="20">
        <v>1.3125E-2</v>
      </c>
      <c r="X100" s="26">
        <f t="shared" si="57"/>
        <v>1.3125E-2</v>
      </c>
      <c r="Y100" s="20">
        <f t="shared" si="78"/>
        <v>9.5833333333333326E-3</v>
      </c>
      <c r="Z100" s="26">
        <f t="shared" si="58"/>
        <v>9.5833333333333326E-3</v>
      </c>
      <c r="AA100">
        <v>828</v>
      </c>
      <c r="AB100" s="20">
        <v>1.9733796296296298E-2</v>
      </c>
      <c r="AC100" s="20">
        <f t="shared" si="79"/>
        <v>1.6192129629629633E-2</v>
      </c>
      <c r="AD100" s="26">
        <f t="shared" si="59"/>
        <v>1.6192129629629633E-2</v>
      </c>
      <c r="AE100">
        <v>1399</v>
      </c>
      <c r="AF100" s="26" t="s">
        <v>33</v>
      </c>
      <c r="AG100">
        <v>2021.1113299999899</v>
      </c>
      <c r="AH100">
        <v>10453.5197475435</v>
      </c>
      <c r="AI100">
        <v>91.5</v>
      </c>
      <c r="AJ100">
        <f t="shared" si="150"/>
        <v>21.099999999999994</v>
      </c>
      <c r="AK100">
        <v>70.400000000000006</v>
      </c>
      <c r="AL100">
        <v>90.42</v>
      </c>
      <c r="AM100">
        <f t="shared" si="148"/>
        <v>89.04</v>
      </c>
      <c r="AN100" s="50">
        <f t="shared" si="149"/>
        <v>1.0588295366995917</v>
      </c>
      <c r="AO100">
        <v>0</v>
      </c>
      <c r="AP100">
        <v>12</v>
      </c>
      <c r="AQ100" t="s">
        <v>184</v>
      </c>
      <c r="AR100">
        <v>1.38</v>
      </c>
      <c r="AS100" t="s">
        <v>180</v>
      </c>
      <c r="AT100">
        <v>0</v>
      </c>
      <c r="AU100" t="s">
        <v>33</v>
      </c>
      <c r="AV100" t="s">
        <v>33</v>
      </c>
      <c r="AW100" t="s">
        <v>33</v>
      </c>
      <c r="AY100">
        <v>2</v>
      </c>
    </row>
    <row r="101" spans="1:52" x14ac:dyDescent="0.3">
      <c r="A101">
        <v>202308</v>
      </c>
      <c r="C101" t="s">
        <v>34</v>
      </c>
      <c r="D101" t="s">
        <v>81</v>
      </c>
      <c r="E101">
        <v>365251</v>
      </c>
      <c r="F101">
        <v>4309045</v>
      </c>
      <c r="G101" t="s">
        <v>149</v>
      </c>
      <c r="H101" t="s">
        <v>96</v>
      </c>
      <c r="I101" s="4">
        <v>45090</v>
      </c>
      <c r="J101" s="4">
        <v>45091</v>
      </c>
      <c r="K101">
        <f>J101-I101</f>
        <v>1</v>
      </c>
      <c r="L101" s="7">
        <v>0.59305555555555556</v>
      </c>
      <c r="M101" s="7">
        <v>0.6</v>
      </c>
      <c r="N101" s="7">
        <v>0.60347222222222219</v>
      </c>
      <c r="O101">
        <v>27.8</v>
      </c>
      <c r="P101">
        <v>56.6</v>
      </c>
      <c r="Q101" t="s">
        <v>105</v>
      </c>
      <c r="R101" t="s">
        <v>43</v>
      </c>
      <c r="S101" t="s">
        <v>33</v>
      </c>
      <c r="T101" t="s">
        <v>32</v>
      </c>
      <c r="U101" s="20">
        <v>3.5995370370370369E-3</v>
      </c>
      <c r="V101" s="26">
        <f t="shared" si="56"/>
        <v>3.5995370370370369E-3</v>
      </c>
      <c r="W101" s="20">
        <v>1.5729166666666666E-2</v>
      </c>
      <c r="X101" s="26">
        <f t="shared" si="57"/>
        <v>1.5729166666666666E-2</v>
      </c>
      <c r="Y101" s="20">
        <f t="shared" si="78"/>
        <v>1.2129629629629629E-2</v>
      </c>
      <c r="Z101" s="26">
        <f t="shared" si="58"/>
        <v>1.2129629629629629E-2</v>
      </c>
      <c r="AA101">
        <v>1048</v>
      </c>
      <c r="AB101" s="20">
        <v>2.0578703703703703E-2</v>
      </c>
      <c r="AC101" s="20">
        <f t="shared" si="79"/>
        <v>1.6979166666666667E-2</v>
      </c>
      <c r="AD101" s="26">
        <f t="shared" si="59"/>
        <v>1.6979166666666667E-2</v>
      </c>
      <c r="AE101">
        <v>1467</v>
      </c>
      <c r="AF101" s="26" t="s">
        <v>33</v>
      </c>
      <c r="AG101">
        <v>2021.1113299999899</v>
      </c>
      <c r="AH101">
        <v>10453.5197475435</v>
      </c>
      <c r="AI101">
        <v>90.1</v>
      </c>
      <c r="AJ101">
        <f t="shared" si="150"/>
        <v>20.899999999999991</v>
      </c>
      <c r="AK101">
        <v>69.2</v>
      </c>
      <c r="AL101">
        <v>83.06</v>
      </c>
      <c r="AM101">
        <f t="shared" si="148"/>
        <v>81.56</v>
      </c>
      <c r="AN101" s="50">
        <f t="shared" si="149"/>
        <v>1.0430876418245376</v>
      </c>
      <c r="AO101">
        <v>0</v>
      </c>
      <c r="AP101">
        <v>12</v>
      </c>
      <c r="AQ101" t="s">
        <v>184</v>
      </c>
      <c r="AR101">
        <v>1.5</v>
      </c>
      <c r="AS101" t="s">
        <v>180</v>
      </c>
      <c r="AT101">
        <v>0</v>
      </c>
      <c r="AU101" t="s">
        <v>33</v>
      </c>
      <c r="AV101" t="s">
        <v>33</v>
      </c>
      <c r="AW101" t="s">
        <v>33</v>
      </c>
      <c r="AY101">
        <v>2</v>
      </c>
    </row>
    <row r="102" spans="1:52" s="30" customFormat="1" x14ac:dyDescent="0.3">
      <c r="A102" s="30">
        <v>202306</v>
      </c>
      <c r="C102" s="30" t="s">
        <v>34</v>
      </c>
      <c r="D102" s="30" t="s">
        <v>81</v>
      </c>
      <c r="E102" s="30">
        <v>365359</v>
      </c>
      <c r="F102" s="30">
        <v>4308884</v>
      </c>
      <c r="G102" s="30" t="s">
        <v>149</v>
      </c>
      <c r="H102" s="30" t="s">
        <v>96</v>
      </c>
      <c r="I102" s="31">
        <v>45090</v>
      </c>
      <c r="J102" s="31">
        <v>45091</v>
      </c>
      <c r="K102" s="30">
        <f>J102-I102</f>
        <v>1</v>
      </c>
      <c r="L102" s="32">
        <v>0.59305555555555556</v>
      </c>
      <c r="M102" s="32">
        <v>0.6</v>
      </c>
      <c r="N102" s="32">
        <v>0.60347222222222219</v>
      </c>
      <c r="O102" s="30">
        <v>27.8</v>
      </c>
      <c r="P102" s="30">
        <v>56.6</v>
      </c>
      <c r="Q102" s="30" t="s">
        <v>105</v>
      </c>
      <c r="R102" s="30" t="s">
        <v>69</v>
      </c>
      <c r="S102" s="30" t="s">
        <v>33</v>
      </c>
      <c r="T102" s="30" t="s">
        <v>32</v>
      </c>
      <c r="U102" s="33">
        <v>6.3541666666666668E-3</v>
      </c>
      <c r="V102" s="34">
        <f t="shared" si="56"/>
        <v>6.3541666666666668E-3</v>
      </c>
      <c r="W102" s="33">
        <v>2.1284722222222222E-2</v>
      </c>
      <c r="X102" s="34">
        <f t="shared" si="57"/>
        <v>2.1284722222222222E-2</v>
      </c>
      <c r="Y102" s="33">
        <f t="shared" si="78"/>
        <v>1.4930555555555555E-2</v>
      </c>
      <c r="Z102" s="34">
        <f t="shared" si="58"/>
        <v>1.4930555555555555E-2</v>
      </c>
      <c r="AA102">
        <v>1290</v>
      </c>
      <c r="AB102" s="33">
        <v>2.2025462962962958E-2</v>
      </c>
      <c r="AC102" s="33">
        <f t="shared" si="79"/>
        <v>1.5671296296296291E-2</v>
      </c>
      <c r="AD102" s="34">
        <f t="shared" si="59"/>
        <v>1.5671296296296291E-2</v>
      </c>
      <c r="AE102">
        <v>1354</v>
      </c>
      <c r="AF102" s="34" t="s">
        <v>33</v>
      </c>
      <c r="AG102" s="30">
        <v>2022.3366699999899</v>
      </c>
      <c r="AH102" s="30">
        <v>10364.0554718195</v>
      </c>
      <c r="AI102" s="30">
        <v>87.4</v>
      </c>
      <c r="AJ102" s="30">
        <f t="shared" si="150"/>
        <v>19.800000000000011</v>
      </c>
      <c r="AK102" s="30">
        <v>67.599999999999994</v>
      </c>
      <c r="AL102" s="30">
        <v>110.08</v>
      </c>
      <c r="AM102">
        <f t="shared" si="148"/>
        <v>108.53999999999999</v>
      </c>
      <c r="AN102" s="50">
        <f t="shared" si="149"/>
        <v>1.1157201602753974</v>
      </c>
      <c r="AO102" s="30">
        <v>0</v>
      </c>
      <c r="AP102" s="30">
        <v>17</v>
      </c>
      <c r="AQ102" t="s">
        <v>184</v>
      </c>
      <c r="AR102" s="30">
        <v>1.54</v>
      </c>
      <c r="AS102" s="30" t="s">
        <v>180</v>
      </c>
      <c r="AT102" s="30">
        <v>0</v>
      </c>
      <c r="AU102" s="30" t="s">
        <v>33</v>
      </c>
      <c r="AV102" s="30" t="s">
        <v>33</v>
      </c>
      <c r="AW102" s="30" t="s">
        <v>33</v>
      </c>
      <c r="AY102" s="30">
        <v>2</v>
      </c>
      <c r="AZ102" s="30" t="s">
        <v>134</v>
      </c>
    </row>
    <row r="103" spans="1:52" x14ac:dyDescent="0.3">
      <c r="A103">
        <v>202307</v>
      </c>
      <c r="C103" t="s">
        <v>34</v>
      </c>
      <c r="D103" t="s">
        <v>81</v>
      </c>
      <c r="E103">
        <v>365252</v>
      </c>
      <c r="F103">
        <v>4309046</v>
      </c>
      <c r="G103" t="s">
        <v>149</v>
      </c>
      <c r="H103" t="s">
        <v>96</v>
      </c>
      <c r="I103" s="4">
        <v>45090</v>
      </c>
      <c r="J103" s="4">
        <v>45091</v>
      </c>
      <c r="K103">
        <f>J103-I103</f>
        <v>1</v>
      </c>
      <c r="L103" s="7">
        <v>0.59305555555555556</v>
      </c>
      <c r="M103" s="7">
        <v>0.6</v>
      </c>
      <c r="N103" s="7">
        <v>0.60347222222222219</v>
      </c>
      <c r="O103">
        <v>27.8</v>
      </c>
      <c r="P103">
        <v>56.6</v>
      </c>
      <c r="Q103" t="s">
        <v>105</v>
      </c>
      <c r="R103" t="s">
        <v>44</v>
      </c>
      <c r="S103" t="s">
        <v>33</v>
      </c>
      <c r="T103" t="s">
        <v>32</v>
      </c>
      <c r="U103" s="20">
        <v>3.6574074074074074E-3</v>
      </c>
      <c r="V103" s="26">
        <f t="shared" si="56"/>
        <v>3.6574074074074074E-3</v>
      </c>
      <c r="W103" s="20">
        <v>1.3842592592592594E-2</v>
      </c>
      <c r="X103" s="26">
        <f t="shared" si="57"/>
        <v>1.3842592592592594E-2</v>
      </c>
      <c r="Y103" s="20">
        <f t="shared" si="78"/>
        <v>1.0185185185185186E-2</v>
      </c>
      <c r="Z103" s="26">
        <f t="shared" si="58"/>
        <v>1.0185185185185186E-2</v>
      </c>
      <c r="AA103">
        <v>880</v>
      </c>
      <c r="AB103" s="20">
        <v>1.5439814814814816E-2</v>
      </c>
      <c r="AC103" s="20">
        <f t="shared" si="79"/>
        <v>1.1782407407407408E-2</v>
      </c>
      <c r="AD103" s="26">
        <f t="shared" si="59"/>
        <v>1.1782407407407408E-2</v>
      </c>
      <c r="AE103">
        <v>1018</v>
      </c>
      <c r="AF103" s="26" t="s">
        <v>33</v>
      </c>
      <c r="AG103">
        <v>2021.1113299999899</v>
      </c>
      <c r="AH103">
        <v>10453.5197475435</v>
      </c>
      <c r="AI103">
        <v>84.9</v>
      </c>
      <c r="AJ103">
        <f t="shared" si="150"/>
        <v>20.100000000000009</v>
      </c>
      <c r="AK103">
        <v>64.8</v>
      </c>
      <c r="AL103">
        <v>70.48</v>
      </c>
      <c r="AM103">
        <f t="shared" si="148"/>
        <v>68.260000000000005</v>
      </c>
      <c r="AN103" s="50">
        <f t="shared" si="149"/>
        <v>1.0201431844749158</v>
      </c>
      <c r="AO103">
        <v>0</v>
      </c>
      <c r="AP103">
        <v>13</v>
      </c>
      <c r="AQ103" t="s">
        <v>184</v>
      </c>
      <c r="AR103">
        <v>2.2200000000000002</v>
      </c>
      <c r="AS103" t="s">
        <v>180</v>
      </c>
      <c r="AT103">
        <v>0</v>
      </c>
      <c r="AU103" t="s">
        <v>33</v>
      </c>
      <c r="AV103" t="s">
        <v>33</v>
      </c>
      <c r="AW103" t="s">
        <v>33</v>
      </c>
      <c r="AY103">
        <v>2</v>
      </c>
    </row>
    <row r="104" spans="1:52" x14ac:dyDescent="0.3">
      <c r="A104">
        <v>202312</v>
      </c>
      <c r="C104" t="s">
        <v>34</v>
      </c>
      <c r="D104" t="s">
        <v>81</v>
      </c>
      <c r="E104">
        <v>365252</v>
      </c>
      <c r="F104">
        <v>4309046</v>
      </c>
      <c r="G104" t="s">
        <v>149</v>
      </c>
      <c r="H104" t="s">
        <v>96</v>
      </c>
      <c r="I104" s="4">
        <v>45090</v>
      </c>
      <c r="J104" s="4">
        <v>45091</v>
      </c>
      <c r="K104">
        <f t="shared" ref="K104:K111" si="151">J104-I104</f>
        <v>1</v>
      </c>
      <c r="L104" s="7">
        <v>0.67013888888888884</v>
      </c>
      <c r="M104" s="7">
        <v>0.67708333333333337</v>
      </c>
      <c r="N104" s="7">
        <v>0.68055555555555547</v>
      </c>
      <c r="O104">
        <v>28.2</v>
      </c>
      <c r="P104">
        <v>58.5</v>
      </c>
      <c r="Q104" t="s">
        <v>105</v>
      </c>
      <c r="R104" t="s">
        <v>39</v>
      </c>
      <c r="S104" t="s">
        <v>33</v>
      </c>
      <c r="T104" t="s">
        <v>32</v>
      </c>
      <c r="U104" s="20">
        <v>3.0324074074074073E-3</v>
      </c>
      <c r="V104" s="26">
        <f t="shared" si="56"/>
        <v>3.0324074074074073E-3</v>
      </c>
      <c r="W104" s="20">
        <v>1.3206018518518518E-2</v>
      </c>
      <c r="X104" s="26">
        <f t="shared" si="57"/>
        <v>1.3206018518518518E-2</v>
      </c>
      <c r="Y104" s="20">
        <f t="shared" si="78"/>
        <v>1.0173611111111111E-2</v>
      </c>
      <c r="Z104" s="26">
        <f t="shared" si="58"/>
        <v>1.0173611111111111E-2</v>
      </c>
      <c r="AA104">
        <v>879</v>
      </c>
      <c r="AB104" s="20">
        <v>2.119212962962963E-2</v>
      </c>
      <c r="AC104" s="20">
        <f t="shared" si="79"/>
        <v>1.8159722222222223E-2</v>
      </c>
      <c r="AD104" s="26">
        <f t="shared" si="59"/>
        <v>1.8159722222222223E-2</v>
      </c>
      <c r="AE104">
        <v>1569</v>
      </c>
      <c r="AF104" s="26" t="s">
        <v>33</v>
      </c>
      <c r="AG104">
        <v>2021.1113299999899</v>
      </c>
      <c r="AH104">
        <v>10453.5197475435</v>
      </c>
      <c r="AI104">
        <v>98.6</v>
      </c>
      <c r="AJ104">
        <f t="shared" si="150"/>
        <v>22.199999999999989</v>
      </c>
      <c r="AK104">
        <v>76.400000000000006</v>
      </c>
      <c r="AL104">
        <v>118.56</v>
      </c>
      <c r="AM104">
        <f t="shared" si="148"/>
        <v>117.39</v>
      </c>
      <c r="AN104" s="50">
        <f t="shared" si="149"/>
        <v>1.1013464527345111</v>
      </c>
      <c r="AO104">
        <v>0</v>
      </c>
      <c r="AP104">
        <v>16</v>
      </c>
      <c r="AQ104" t="s">
        <v>184</v>
      </c>
      <c r="AR104">
        <v>1.17</v>
      </c>
      <c r="AS104" t="s">
        <v>180</v>
      </c>
      <c r="AT104">
        <v>0</v>
      </c>
      <c r="AU104" t="s">
        <v>33</v>
      </c>
      <c r="AV104" t="s">
        <v>33</v>
      </c>
      <c r="AW104" t="s">
        <v>33</v>
      </c>
      <c r="AY104">
        <v>2</v>
      </c>
    </row>
    <row r="105" spans="1:52" x14ac:dyDescent="0.3">
      <c r="A105">
        <v>202310</v>
      </c>
      <c r="C105" t="s">
        <v>34</v>
      </c>
      <c r="D105" t="s">
        <v>81</v>
      </c>
      <c r="E105">
        <v>365252</v>
      </c>
      <c r="F105">
        <v>4309046</v>
      </c>
      <c r="G105" t="s">
        <v>149</v>
      </c>
      <c r="H105" t="s">
        <v>96</v>
      </c>
      <c r="I105" s="4">
        <v>45090</v>
      </c>
      <c r="J105" s="4">
        <v>45091</v>
      </c>
      <c r="K105">
        <f t="shared" si="151"/>
        <v>1</v>
      </c>
      <c r="L105" s="7">
        <v>0.67013888888888884</v>
      </c>
      <c r="M105" s="7">
        <v>0.67708333333333337</v>
      </c>
      <c r="N105" s="7">
        <v>0.68055555555555547</v>
      </c>
      <c r="O105">
        <v>28.2</v>
      </c>
      <c r="P105">
        <v>58.5</v>
      </c>
      <c r="Q105" t="s">
        <v>105</v>
      </c>
      <c r="R105" t="s">
        <v>43</v>
      </c>
      <c r="S105" t="s">
        <v>33</v>
      </c>
      <c r="T105" t="s">
        <v>32</v>
      </c>
      <c r="U105" s="20">
        <v>3.0439814814814821E-3</v>
      </c>
      <c r="V105" s="26">
        <f t="shared" ref="V105:V131" si="152">U105</f>
        <v>3.0439814814814821E-3</v>
      </c>
      <c r="W105" s="20">
        <v>1.0462962962962964E-2</v>
      </c>
      <c r="X105" s="26">
        <f t="shared" ref="X105:X131" si="153">W105</f>
        <v>1.0462962962962964E-2</v>
      </c>
      <c r="Y105" s="20">
        <f t="shared" si="78"/>
        <v>7.4189814814814813E-3</v>
      </c>
      <c r="Z105" s="26">
        <f t="shared" ref="Z105:Z131" si="154">Y105</f>
        <v>7.4189814814814813E-3</v>
      </c>
      <c r="AA105">
        <v>641</v>
      </c>
      <c r="AB105" s="20">
        <v>1.3715277777777778E-2</v>
      </c>
      <c r="AC105" s="20">
        <f t="shared" si="79"/>
        <v>1.0671296296296295E-2</v>
      </c>
      <c r="AD105" s="26">
        <f t="shared" ref="AD105:AD131" si="155">AC105</f>
        <v>1.0671296296296295E-2</v>
      </c>
      <c r="AE105">
        <v>922</v>
      </c>
      <c r="AF105" s="26" t="s">
        <v>33</v>
      </c>
      <c r="AG105">
        <v>2021.1113299999899</v>
      </c>
      <c r="AH105">
        <v>10453.5197475435</v>
      </c>
      <c r="AI105">
        <v>107.6</v>
      </c>
      <c r="AJ105">
        <f t="shared" si="150"/>
        <v>24.899999999999991</v>
      </c>
      <c r="AK105">
        <v>82.7</v>
      </c>
      <c r="AL105">
        <v>152.74</v>
      </c>
      <c r="AM105">
        <f t="shared" si="148"/>
        <v>150.94</v>
      </c>
      <c r="AN105" s="50">
        <f t="shared" si="149"/>
        <v>1.1389551557409654</v>
      </c>
      <c r="AO105">
        <v>0</v>
      </c>
      <c r="AP105">
        <v>16</v>
      </c>
      <c r="AQ105" t="s">
        <v>184</v>
      </c>
      <c r="AR105">
        <v>1.8</v>
      </c>
      <c r="AS105" t="s">
        <v>180</v>
      </c>
      <c r="AT105">
        <v>0</v>
      </c>
      <c r="AU105" t="s">
        <v>33</v>
      </c>
      <c r="AV105" t="s">
        <v>33</v>
      </c>
      <c r="AW105" t="s">
        <v>33</v>
      </c>
      <c r="AY105">
        <v>2</v>
      </c>
    </row>
    <row r="106" spans="1:52" x14ac:dyDescent="0.3">
      <c r="A106">
        <v>202311</v>
      </c>
      <c r="C106" t="s">
        <v>34</v>
      </c>
      <c r="D106" t="s">
        <v>81</v>
      </c>
      <c r="E106">
        <v>365252</v>
      </c>
      <c r="F106">
        <v>4309046</v>
      </c>
      <c r="G106" t="s">
        <v>149</v>
      </c>
      <c r="H106" t="s">
        <v>96</v>
      </c>
      <c r="I106" s="4">
        <v>45090</v>
      </c>
      <c r="J106" s="4">
        <v>45091</v>
      </c>
      <c r="K106">
        <f t="shared" si="151"/>
        <v>1</v>
      </c>
      <c r="L106" s="7">
        <v>0.67013888888888884</v>
      </c>
      <c r="M106" s="7">
        <v>0.67708333333333337</v>
      </c>
      <c r="N106" s="7">
        <v>0.68055555555555547</v>
      </c>
      <c r="O106">
        <v>28.2</v>
      </c>
      <c r="P106">
        <v>58.5</v>
      </c>
      <c r="Q106" t="s">
        <v>105</v>
      </c>
      <c r="R106" t="s">
        <v>69</v>
      </c>
      <c r="S106" t="s">
        <v>33</v>
      </c>
      <c r="T106" t="s">
        <v>32</v>
      </c>
      <c r="U106" s="20">
        <v>7.6851851851851847E-3</v>
      </c>
      <c r="V106" s="26">
        <f t="shared" si="152"/>
        <v>7.6851851851851847E-3</v>
      </c>
      <c r="W106" s="20" t="s">
        <v>109</v>
      </c>
      <c r="X106" s="26" t="str">
        <f t="shared" si="153"/>
        <v>NA</v>
      </c>
      <c r="Y106" s="20" t="s">
        <v>109</v>
      </c>
      <c r="Z106" s="26" t="str">
        <f t="shared" si="154"/>
        <v>NA</v>
      </c>
      <c r="AA106" t="s">
        <v>109</v>
      </c>
      <c r="AB106" s="20" t="s">
        <v>109</v>
      </c>
      <c r="AC106" s="20" t="s">
        <v>109</v>
      </c>
      <c r="AD106" s="26" t="str">
        <f t="shared" si="155"/>
        <v>NA</v>
      </c>
      <c r="AE106" t="s">
        <v>109</v>
      </c>
      <c r="AF106" s="26" t="s">
        <v>33</v>
      </c>
      <c r="AG106">
        <v>2021.1113299999899</v>
      </c>
      <c r="AH106">
        <v>10453.5197475435</v>
      </c>
      <c r="AI106">
        <v>124</v>
      </c>
      <c r="AJ106">
        <f t="shared" si="150"/>
        <v>30</v>
      </c>
      <c r="AK106">
        <v>94</v>
      </c>
      <c r="AL106">
        <v>272.43</v>
      </c>
      <c r="AM106">
        <f t="shared" si="148"/>
        <v>270.19</v>
      </c>
      <c r="AN106" s="50">
        <f t="shared" si="149"/>
        <v>1.2342104065649433</v>
      </c>
      <c r="AO106">
        <v>0</v>
      </c>
      <c r="AP106">
        <v>12</v>
      </c>
      <c r="AQ106" t="s">
        <v>184</v>
      </c>
      <c r="AR106">
        <v>2.2400000000000002</v>
      </c>
      <c r="AS106" t="s">
        <v>180</v>
      </c>
      <c r="AT106">
        <v>0</v>
      </c>
      <c r="AU106" t="s">
        <v>33</v>
      </c>
      <c r="AV106" t="s">
        <v>33</v>
      </c>
      <c r="AW106" t="s">
        <v>33</v>
      </c>
      <c r="AY106">
        <v>2</v>
      </c>
    </row>
    <row r="107" spans="1:52" x14ac:dyDescent="0.3">
      <c r="A107">
        <v>202313</v>
      </c>
      <c r="C107" t="s">
        <v>34</v>
      </c>
      <c r="D107" t="s">
        <v>81</v>
      </c>
      <c r="E107">
        <v>365216</v>
      </c>
      <c r="F107">
        <v>4309000</v>
      </c>
      <c r="G107" t="s">
        <v>149</v>
      </c>
      <c r="H107" t="s">
        <v>96</v>
      </c>
      <c r="I107" s="4">
        <v>45090</v>
      </c>
      <c r="J107" s="4">
        <v>45091</v>
      </c>
      <c r="K107">
        <f t="shared" si="151"/>
        <v>1</v>
      </c>
      <c r="L107" s="7">
        <v>0.67013888888888884</v>
      </c>
      <c r="M107" s="7">
        <v>0.67708333333333337</v>
      </c>
      <c r="N107" s="7">
        <v>0.68055555555555547</v>
      </c>
      <c r="O107">
        <v>28.2</v>
      </c>
      <c r="P107">
        <v>58.5</v>
      </c>
      <c r="Q107" t="s">
        <v>105</v>
      </c>
      <c r="R107" t="s">
        <v>44</v>
      </c>
      <c r="S107" t="s">
        <v>33</v>
      </c>
      <c r="T107" t="s">
        <v>32</v>
      </c>
      <c r="U107" s="20">
        <v>3.1828703703703702E-3</v>
      </c>
      <c r="V107" s="26">
        <f t="shared" si="152"/>
        <v>3.1828703703703702E-3</v>
      </c>
      <c r="W107" s="20">
        <v>1.8761574074074073E-2</v>
      </c>
      <c r="X107" s="26">
        <f t="shared" si="153"/>
        <v>1.8761574074074073E-2</v>
      </c>
      <c r="Y107" s="20">
        <f t="shared" si="78"/>
        <v>1.5578703703703702E-2</v>
      </c>
      <c r="Z107" s="26">
        <f t="shared" si="154"/>
        <v>1.5578703703703702E-2</v>
      </c>
      <c r="AA107">
        <v>1346</v>
      </c>
      <c r="AB107" s="20">
        <v>2.0810185185185185E-2</v>
      </c>
      <c r="AC107" s="20">
        <f t="shared" si="79"/>
        <v>1.7627314814814814E-2</v>
      </c>
      <c r="AD107" s="26">
        <f t="shared" si="155"/>
        <v>1.7627314814814814E-2</v>
      </c>
      <c r="AE107">
        <v>1523</v>
      </c>
      <c r="AF107" s="26" t="s">
        <v>33</v>
      </c>
      <c r="AG107">
        <v>2021.1113299999899</v>
      </c>
      <c r="AH107">
        <v>10453.5197475435</v>
      </c>
      <c r="AI107">
        <v>62.5</v>
      </c>
      <c r="AJ107">
        <f t="shared" ref="AJ107" si="156">AI107-AK107</f>
        <v>14.200000000000003</v>
      </c>
      <c r="AK107">
        <v>48.3</v>
      </c>
      <c r="AL107">
        <v>32.56</v>
      </c>
      <c r="AM107">
        <f t="shared" ref="AM107:AM109" si="157">AL107-AR107</f>
        <v>29.82</v>
      </c>
      <c r="AN107" s="50">
        <f t="shared" ref="AN107:AN109" si="158">LOG(AL107)/LOG(AK107)</f>
        <v>0.8982968459004308</v>
      </c>
      <c r="AO107">
        <v>0</v>
      </c>
      <c r="AP107">
        <v>0</v>
      </c>
      <c r="AQ107" t="s">
        <v>192</v>
      </c>
      <c r="AR107">
        <v>2.74</v>
      </c>
      <c r="AS107" t="s">
        <v>192</v>
      </c>
      <c r="AT107">
        <v>0</v>
      </c>
      <c r="AU107" t="s">
        <v>33</v>
      </c>
      <c r="AV107" t="s">
        <v>33</v>
      </c>
      <c r="AW107" t="s">
        <v>33</v>
      </c>
      <c r="AY107">
        <v>2</v>
      </c>
      <c r="AZ107" t="s">
        <v>186</v>
      </c>
    </row>
    <row r="108" spans="1:52" x14ac:dyDescent="0.3">
      <c r="A108">
        <v>202308</v>
      </c>
      <c r="C108" t="s">
        <v>34</v>
      </c>
      <c r="D108" t="s">
        <v>81</v>
      </c>
      <c r="E108">
        <v>365252</v>
      </c>
      <c r="F108">
        <v>4309046</v>
      </c>
      <c r="G108" t="s">
        <v>149</v>
      </c>
      <c r="H108" t="s">
        <v>96</v>
      </c>
      <c r="I108" s="4">
        <v>45090</v>
      </c>
      <c r="J108" s="4">
        <v>45092</v>
      </c>
      <c r="K108">
        <f t="shared" si="151"/>
        <v>2</v>
      </c>
      <c r="L108" s="7">
        <v>0.62847222222222221</v>
      </c>
      <c r="M108" s="7">
        <v>0.6381944444444444</v>
      </c>
      <c r="N108" s="7">
        <v>0.64166666666666672</v>
      </c>
      <c r="O108">
        <v>30.5</v>
      </c>
      <c r="P108">
        <v>48.5</v>
      </c>
      <c r="Q108" t="s">
        <v>118</v>
      </c>
      <c r="R108" t="s">
        <v>39</v>
      </c>
      <c r="S108" t="s">
        <v>33</v>
      </c>
      <c r="T108" t="s">
        <v>33</v>
      </c>
      <c r="U108" s="20">
        <v>3.5416666666666665E-3</v>
      </c>
      <c r="V108" s="26">
        <f t="shared" si="152"/>
        <v>3.5416666666666665E-3</v>
      </c>
      <c r="W108" s="20">
        <v>1.2650462962962962E-2</v>
      </c>
      <c r="X108" s="26">
        <f t="shared" si="153"/>
        <v>1.2650462962962962E-2</v>
      </c>
      <c r="Y108" s="20">
        <f t="shared" si="78"/>
        <v>9.1087962962962954E-3</v>
      </c>
      <c r="Z108" s="26">
        <f t="shared" si="154"/>
        <v>9.1087962962962954E-3</v>
      </c>
      <c r="AA108">
        <v>787</v>
      </c>
      <c r="AB108" s="20">
        <v>1.7662037037037035E-2</v>
      </c>
      <c r="AC108" s="20">
        <f t="shared" si="79"/>
        <v>1.4120370370370368E-2</v>
      </c>
      <c r="AD108" s="26">
        <f t="shared" si="155"/>
        <v>1.4120370370370368E-2</v>
      </c>
      <c r="AE108">
        <v>1220</v>
      </c>
      <c r="AF108" s="26" t="s">
        <v>33</v>
      </c>
      <c r="AG108">
        <v>2021.1113299999899</v>
      </c>
      <c r="AH108">
        <v>10453.5197475435</v>
      </c>
      <c r="AI108">
        <v>90.1</v>
      </c>
      <c r="AJ108">
        <f t="shared" si="150"/>
        <v>20.899999999999991</v>
      </c>
      <c r="AK108">
        <v>69.2</v>
      </c>
      <c r="AL108">
        <v>83.06</v>
      </c>
      <c r="AM108">
        <f t="shared" si="157"/>
        <v>81.56</v>
      </c>
      <c r="AN108" s="50">
        <f t="shared" si="158"/>
        <v>1.0430876418245376</v>
      </c>
      <c r="AO108">
        <v>0</v>
      </c>
      <c r="AP108">
        <v>12</v>
      </c>
      <c r="AQ108" t="s">
        <v>184</v>
      </c>
      <c r="AR108">
        <v>1.5</v>
      </c>
      <c r="AS108" t="s">
        <v>180</v>
      </c>
      <c r="AT108">
        <v>0</v>
      </c>
      <c r="AU108" t="s">
        <v>33</v>
      </c>
      <c r="AV108" t="s">
        <v>33</v>
      </c>
      <c r="AW108" t="s">
        <v>33</v>
      </c>
      <c r="AY108">
        <v>2</v>
      </c>
    </row>
    <row r="109" spans="1:52" x14ac:dyDescent="0.3">
      <c r="A109">
        <v>202307</v>
      </c>
      <c r="C109" t="s">
        <v>34</v>
      </c>
      <c r="D109" t="s">
        <v>81</v>
      </c>
      <c r="E109">
        <v>365272</v>
      </c>
      <c r="F109">
        <v>4308950</v>
      </c>
      <c r="G109" t="s">
        <v>149</v>
      </c>
      <c r="H109" t="s">
        <v>96</v>
      </c>
      <c r="I109" s="4">
        <v>45090</v>
      </c>
      <c r="J109" s="4">
        <v>45092</v>
      </c>
      <c r="K109">
        <f t="shared" si="151"/>
        <v>2</v>
      </c>
      <c r="L109" s="7">
        <v>0.62847222222222221</v>
      </c>
      <c r="M109" s="7">
        <v>0.6381944444444444</v>
      </c>
      <c r="N109" s="7">
        <v>0.64166666666666672</v>
      </c>
      <c r="O109">
        <v>30.5</v>
      </c>
      <c r="P109">
        <v>48.5</v>
      </c>
      <c r="Q109" t="s">
        <v>118</v>
      </c>
      <c r="R109" t="s">
        <v>43</v>
      </c>
      <c r="S109" t="s">
        <v>33</v>
      </c>
      <c r="T109" t="s">
        <v>33</v>
      </c>
      <c r="U109" s="20">
        <v>3.5069444444444445E-3</v>
      </c>
      <c r="V109" s="26">
        <f t="shared" si="152"/>
        <v>3.5069444444444445E-3</v>
      </c>
      <c r="W109" s="20">
        <v>2.1157407407407406E-2</v>
      </c>
      <c r="X109" s="26">
        <f t="shared" si="153"/>
        <v>2.1157407407407406E-2</v>
      </c>
      <c r="Y109" s="20">
        <f t="shared" si="78"/>
        <v>1.7650462962962962E-2</v>
      </c>
      <c r="Z109" s="26">
        <f t="shared" si="154"/>
        <v>1.7650462962962962E-2</v>
      </c>
      <c r="AA109">
        <v>1525</v>
      </c>
      <c r="AB109" s="20">
        <v>2.4756944444444443E-2</v>
      </c>
      <c r="AC109" s="20">
        <f t="shared" si="79"/>
        <v>2.1249999999999998E-2</v>
      </c>
      <c r="AD109" s="26">
        <f t="shared" si="155"/>
        <v>2.1249999999999998E-2</v>
      </c>
      <c r="AE109">
        <v>1836</v>
      </c>
      <c r="AF109" s="26" t="s">
        <v>33</v>
      </c>
      <c r="AG109">
        <v>2021.1113299999899</v>
      </c>
      <c r="AH109">
        <v>10453.5197475435</v>
      </c>
      <c r="AI109">
        <v>84.9</v>
      </c>
      <c r="AJ109">
        <f t="shared" si="150"/>
        <v>20.100000000000009</v>
      </c>
      <c r="AK109">
        <v>64.8</v>
      </c>
      <c r="AL109">
        <v>70.48</v>
      </c>
      <c r="AM109">
        <f t="shared" si="157"/>
        <v>68.260000000000005</v>
      </c>
      <c r="AN109" s="50">
        <f t="shared" si="158"/>
        <v>1.0201431844749158</v>
      </c>
      <c r="AO109">
        <v>0</v>
      </c>
      <c r="AP109">
        <v>13</v>
      </c>
      <c r="AQ109" t="s">
        <v>184</v>
      </c>
      <c r="AR109">
        <v>2.2200000000000002</v>
      </c>
      <c r="AS109" t="s">
        <v>180</v>
      </c>
      <c r="AT109">
        <v>0</v>
      </c>
      <c r="AU109" t="s">
        <v>33</v>
      </c>
      <c r="AV109" t="s">
        <v>33</v>
      </c>
      <c r="AW109" t="s">
        <v>33</v>
      </c>
      <c r="AY109">
        <v>2</v>
      </c>
    </row>
    <row r="110" spans="1:52" s="11" customFormat="1" x14ac:dyDescent="0.3">
      <c r="A110" s="11">
        <v>202314</v>
      </c>
      <c r="C110" s="11" t="s">
        <v>34</v>
      </c>
      <c r="D110" s="11" t="s">
        <v>81</v>
      </c>
      <c r="E110" s="11">
        <v>365246</v>
      </c>
      <c r="F110" s="11">
        <v>4308990</v>
      </c>
      <c r="H110" s="11" t="s">
        <v>96</v>
      </c>
      <c r="I110" s="12">
        <v>45090</v>
      </c>
      <c r="J110" s="12">
        <v>45092</v>
      </c>
      <c r="K110" s="11">
        <f t="shared" si="151"/>
        <v>2</v>
      </c>
      <c r="L110" s="13">
        <v>0.62847222222222221</v>
      </c>
      <c r="M110" s="13">
        <v>0.6381944444444444</v>
      </c>
      <c r="N110" s="13">
        <v>0.64166666666666672</v>
      </c>
      <c r="O110" s="11">
        <v>30.5</v>
      </c>
      <c r="P110" s="11">
        <v>48.5</v>
      </c>
      <c r="Q110" s="11" t="s">
        <v>118</v>
      </c>
      <c r="R110" s="11" t="s">
        <v>69</v>
      </c>
      <c r="S110" s="11" t="s">
        <v>32</v>
      </c>
      <c r="T110" s="11" t="s">
        <v>32</v>
      </c>
      <c r="U110" s="11" t="s">
        <v>109</v>
      </c>
      <c r="V110" s="27" t="str">
        <f t="shared" si="152"/>
        <v>NA</v>
      </c>
      <c r="W110" s="11" t="s">
        <v>109</v>
      </c>
      <c r="X110" s="27" t="str">
        <f t="shared" si="153"/>
        <v>NA</v>
      </c>
      <c r="Y110" s="11" t="s">
        <v>109</v>
      </c>
      <c r="Z110" s="27" t="str">
        <f t="shared" si="154"/>
        <v>NA</v>
      </c>
      <c r="AA110" t="s">
        <v>109</v>
      </c>
      <c r="AB110" s="11" t="s">
        <v>109</v>
      </c>
      <c r="AC110" s="11" t="s">
        <v>109</v>
      </c>
      <c r="AD110" s="27" t="str">
        <f t="shared" si="155"/>
        <v>NA</v>
      </c>
      <c r="AE110" t="s">
        <v>109</v>
      </c>
      <c r="AF110" s="27" t="s">
        <v>32</v>
      </c>
      <c r="AG110" s="11">
        <v>2021.1113299999899</v>
      </c>
      <c r="AH110" s="11">
        <v>10453.5197475435</v>
      </c>
      <c r="AI110" s="11">
        <v>114.1</v>
      </c>
      <c r="AJ110" s="11">
        <f>AI110-AK110</f>
        <v>25.799999999999997</v>
      </c>
      <c r="AK110" s="11">
        <v>88.3</v>
      </c>
      <c r="AL110" s="11">
        <v>302.7</v>
      </c>
      <c r="AM110">
        <f t="shared" ref="AM110:AM112" si="159">AL110-AR110</f>
        <v>300.56</v>
      </c>
      <c r="AN110" s="50">
        <f t="shared" ref="AN110:AN112" si="160">LOG(AL110)/LOG(AK110)</f>
        <v>1.2749550473425972</v>
      </c>
      <c r="AO110" s="11">
        <v>0</v>
      </c>
      <c r="AP110" s="11">
        <v>15</v>
      </c>
      <c r="AQ110" t="s">
        <v>184</v>
      </c>
      <c r="AR110" s="11">
        <v>2.14</v>
      </c>
      <c r="AS110" s="11" t="s">
        <v>180</v>
      </c>
      <c r="AT110" s="11">
        <v>0</v>
      </c>
      <c r="AU110" s="11" t="s">
        <v>33</v>
      </c>
      <c r="AV110" s="11" t="s">
        <v>33</v>
      </c>
      <c r="AW110" s="11" t="s">
        <v>33</v>
      </c>
      <c r="AY110" s="11">
        <v>2</v>
      </c>
      <c r="AZ110" s="11" t="s">
        <v>121</v>
      </c>
    </row>
    <row r="111" spans="1:52" x14ac:dyDescent="0.3">
      <c r="A111">
        <v>14674</v>
      </c>
      <c r="B111">
        <v>425</v>
      </c>
      <c r="C111" t="s">
        <v>34</v>
      </c>
      <c r="D111" t="s">
        <v>41</v>
      </c>
      <c r="E111">
        <v>359867</v>
      </c>
      <c r="F111">
        <v>4322556</v>
      </c>
      <c r="G111" t="s">
        <v>149</v>
      </c>
      <c r="H111" t="s">
        <v>12</v>
      </c>
      <c r="I111" s="4">
        <v>45089</v>
      </c>
      <c r="J111" s="4">
        <v>45092</v>
      </c>
      <c r="K111">
        <f t="shared" si="151"/>
        <v>3</v>
      </c>
      <c r="L111" s="7">
        <v>0.62847222222222221</v>
      </c>
      <c r="M111" s="7">
        <v>0.6381944444444444</v>
      </c>
      <c r="N111" s="7">
        <v>0.64166666666666672</v>
      </c>
      <c r="O111">
        <v>30.5</v>
      </c>
      <c r="P111">
        <v>48.5</v>
      </c>
      <c r="Q111" t="s">
        <v>118</v>
      </c>
      <c r="R111" t="s">
        <v>44</v>
      </c>
      <c r="S111" t="s">
        <v>33</v>
      </c>
      <c r="T111" t="s">
        <v>33</v>
      </c>
      <c r="U111" s="20">
        <v>3.5995370370370369E-3</v>
      </c>
      <c r="V111" s="26">
        <f t="shared" si="152"/>
        <v>3.5995370370370369E-3</v>
      </c>
      <c r="W111" s="20">
        <v>1.8668981481481481E-2</v>
      </c>
      <c r="X111" s="26">
        <f t="shared" si="153"/>
        <v>1.8668981481481481E-2</v>
      </c>
      <c r="Y111" s="20">
        <f t="shared" si="78"/>
        <v>1.5069444444444444E-2</v>
      </c>
      <c r="Z111" s="26">
        <f t="shared" si="154"/>
        <v>1.5069444444444444E-2</v>
      </c>
      <c r="AA111">
        <v>1302</v>
      </c>
      <c r="AB111" s="20">
        <v>2.4583333333333332E-2</v>
      </c>
      <c r="AC111" s="20">
        <f t="shared" si="79"/>
        <v>2.0983796296296296E-2</v>
      </c>
      <c r="AD111" s="26">
        <f t="shared" si="155"/>
        <v>2.0983796296296296E-2</v>
      </c>
      <c r="AE111">
        <v>1813</v>
      </c>
      <c r="AF111" s="26" t="s">
        <v>33</v>
      </c>
      <c r="AG111">
        <v>2019.83690999999</v>
      </c>
      <c r="AH111">
        <v>9855.4172409134608</v>
      </c>
      <c r="AI111">
        <v>105.5</v>
      </c>
      <c r="AJ111">
        <f t="shared" ref="AJ111:AJ112" si="161">AI111-AK111</f>
        <v>22.5</v>
      </c>
      <c r="AK111">
        <v>83</v>
      </c>
      <c r="AL111">
        <v>155.28</v>
      </c>
      <c r="AM111">
        <f t="shared" si="159"/>
        <v>154.28</v>
      </c>
      <c r="AN111" s="50">
        <f t="shared" si="160"/>
        <v>1.1417542262010891</v>
      </c>
      <c r="AO111">
        <v>0</v>
      </c>
      <c r="AP111">
        <v>14</v>
      </c>
      <c r="AQ111" t="s">
        <v>184</v>
      </c>
      <c r="AR111">
        <v>1</v>
      </c>
      <c r="AS111" s="30" t="s">
        <v>180</v>
      </c>
      <c r="AT111" s="30">
        <v>0</v>
      </c>
      <c r="AU111" s="30" t="s">
        <v>33</v>
      </c>
      <c r="AV111" s="30" t="s">
        <v>33</v>
      </c>
      <c r="AW111" s="30" t="s">
        <v>33</v>
      </c>
      <c r="AY111">
        <v>2</v>
      </c>
    </row>
    <row r="112" spans="1:52" x14ac:dyDescent="0.3">
      <c r="A112">
        <v>14642</v>
      </c>
      <c r="B112">
        <v>421</v>
      </c>
      <c r="C112" t="s">
        <v>34</v>
      </c>
      <c r="D112" t="s">
        <v>41</v>
      </c>
      <c r="E112">
        <v>359941</v>
      </c>
      <c r="F112">
        <v>4322080</v>
      </c>
      <c r="G112" t="s">
        <v>149</v>
      </c>
      <c r="H112" t="s">
        <v>12</v>
      </c>
      <c r="I112" s="4">
        <v>45089</v>
      </c>
      <c r="J112" s="4">
        <v>45092</v>
      </c>
      <c r="K112">
        <f t="shared" ref="K112:K131" si="162">J112-I112</f>
        <v>3</v>
      </c>
      <c r="L112" s="7">
        <v>0.71736111111111101</v>
      </c>
      <c r="M112" s="7">
        <v>0.72499999999999998</v>
      </c>
      <c r="N112" s="7">
        <v>0.7284722222222223</v>
      </c>
      <c r="O112">
        <v>29.8</v>
      </c>
      <c r="P112">
        <v>41.9</v>
      </c>
      <c r="Q112" t="s">
        <v>123</v>
      </c>
      <c r="R112" t="s">
        <v>39</v>
      </c>
      <c r="S112" t="s">
        <v>33</v>
      </c>
      <c r="T112" t="s">
        <v>33</v>
      </c>
      <c r="U112" s="20">
        <v>3.0324074074074073E-3</v>
      </c>
      <c r="V112" s="26">
        <f t="shared" si="152"/>
        <v>3.0324074074074073E-3</v>
      </c>
      <c r="W112" s="20">
        <v>1.2037037037037035E-2</v>
      </c>
      <c r="X112" s="26">
        <f t="shared" si="153"/>
        <v>1.2037037037037035E-2</v>
      </c>
      <c r="Y112" s="20">
        <f t="shared" si="78"/>
        <v>9.0046296296296281E-3</v>
      </c>
      <c r="Z112" s="26">
        <f t="shared" si="154"/>
        <v>9.0046296296296281E-3</v>
      </c>
      <c r="AA112">
        <v>778</v>
      </c>
      <c r="AB112" s="20">
        <v>1.3912037037037037E-2</v>
      </c>
      <c r="AC112" s="20">
        <f t="shared" si="79"/>
        <v>1.087962962962963E-2</v>
      </c>
      <c r="AD112" s="26">
        <f t="shared" si="155"/>
        <v>1.087962962962963E-2</v>
      </c>
      <c r="AE112">
        <v>940</v>
      </c>
      <c r="AF112" s="26" t="s">
        <v>33</v>
      </c>
      <c r="AG112">
        <v>2018.75414999999</v>
      </c>
      <c r="AH112">
        <v>9674.4621419565392</v>
      </c>
      <c r="AI112">
        <v>95.5</v>
      </c>
      <c r="AJ112">
        <f t="shared" si="161"/>
        <v>16.5</v>
      </c>
      <c r="AK112">
        <v>79</v>
      </c>
      <c r="AL112">
        <v>79.09</v>
      </c>
      <c r="AM112">
        <f t="shared" si="159"/>
        <v>78.09</v>
      </c>
      <c r="AN112" s="50">
        <f t="shared" si="160"/>
        <v>1.0002605803073406</v>
      </c>
      <c r="AO112">
        <v>1</v>
      </c>
      <c r="AP112">
        <v>0</v>
      </c>
      <c r="AQ112" t="s">
        <v>185</v>
      </c>
      <c r="AR112">
        <v>1</v>
      </c>
      <c r="AS112" t="s">
        <v>179</v>
      </c>
      <c r="AT112">
        <v>0</v>
      </c>
      <c r="AU112" t="s">
        <v>33</v>
      </c>
      <c r="AV112" t="s">
        <v>33</v>
      </c>
      <c r="AW112" t="s">
        <v>33</v>
      </c>
      <c r="AY112">
        <v>2</v>
      </c>
    </row>
    <row r="113" spans="1:52" x14ac:dyDescent="0.3">
      <c r="A113">
        <v>202305</v>
      </c>
      <c r="C113" t="s">
        <v>34</v>
      </c>
      <c r="D113" t="s">
        <v>81</v>
      </c>
      <c r="E113">
        <v>365272</v>
      </c>
      <c r="F113">
        <v>4308950</v>
      </c>
      <c r="G113" t="s">
        <v>149</v>
      </c>
      <c r="H113" t="s">
        <v>96</v>
      </c>
      <c r="I113" s="4">
        <v>45090</v>
      </c>
      <c r="J113" s="4">
        <v>45092</v>
      </c>
      <c r="K113">
        <f t="shared" si="162"/>
        <v>2</v>
      </c>
      <c r="L113" s="7">
        <v>0.71736111111111101</v>
      </c>
      <c r="M113" s="7">
        <v>0.72499999999999998</v>
      </c>
      <c r="N113" s="7">
        <v>0.7284722222222223</v>
      </c>
      <c r="O113">
        <v>29.8</v>
      </c>
      <c r="P113">
        <v>41.9</v>
      </c>
      <c r="Q113" t="s">
        <v>123</v>
      </c>
      <c r="R113" t="s">
        <v>43</v>
      </c>
      <c r="S113" t="s">
        <v>33</v>
      </c>
      <c r="T113" t="s">
        <v>33</v>
      </c>
      <c r="U113" s="20">
        <v>3.0671296296296297E-3</v>
      </c>
      <c r="V113" s="26">
        <f t="shared" si="152"/>
        <v>3.0671296296296297E-3</v>
      </c>
      <c r="W113" s="20">
        <v>9.1782407407407403E-3</v>
      </c>
      <c r="X113" s="26">
        <f t="shared" si="153"/>
        <v>9.1782407407407403E-3</v>
      </c>
      <c r="Y113" s="20">
        <f t="shared" si="78"/>
        <v>6.1111111111111106E-3</v>
      </c>
      <c r="Z113" s="26">
        <f t="shared" si="154"/>
        <v>6.1111111111111106E-3</v>
      </c>
      <c r="AA113">
        <v>528</v>
      </c>
      <c r="AB113" s="20">
        <v>1.579861111111111E-2</v>
      </c>
      <c r="AC113" s="20">
        <f t="shared" si="79"/>
        <v>1.2731481481481481E-2</v>
      </c>
      <c r="AD113" s="26">
        <f t="shared" si="155"/>
        <v>1.2731481481481481E-2</v>
      </c>
      <c r="AE113">
        <v>1100</v>
      </c>
      <c r="AF113" s="26" t="s">
        <v>33</v>
      </c>
      <c r="AG113">
        <v>2021.1113299999899</v>
      </c>
      <c r="AH113">
        <v>10453.5197475435</v>
      </c>
      <c r="AI113">
        <v>93.6</v>
      </c>
      <c r="AJ113">
        <f t="shared" ref="AJ113:AJ115" si="163">AI113-AK113</f>
        <v>19.699999999999989</v>
      </c>
      <c r="AK113">
        <v>73.900000000000006</v>
      </c>
      <c r="AL113">
        <v>93.93</v>
      </c>
      <c r="AM113">
        <f t="shared" ref="AM113:AM115" si="164">AL113-AR113</f>
        <v>87.23</v>
      </c>
      <c r="AN113" s="50">
        <f t="shared" ref="AN113:AN115" si="165">LOG(AL113)/LOG(AK113)</f>
        <v>1.0557408792178922</v>
      </c>
      <c r="AO113">
        <v>0</v>
      </c>
      <c r="AP113">
        <v>0</v>
      </c>
      <c r="AQ113" t="s">
        <v>185</v>
      </c>
      <c r="AR113">
        <v>6.7</v>
      </c>
      <c r="AS113" t="s">
        <v>179</v>
      </c>
      <c r="AT113">
        <v>0</v>
      </c>
      <c r="AU113" t="s">
        <v>33</v>
      </c>
      <c r="AV113" t="s">
        <v>33</v>
      </c>
      <c r="AW113" t="s">
        <v>33</v>
      </c>
      <c r="AY113">
        <v>2</v>
      </c>
    </row>
    <row r="114" spans="1:52" x14ac:dyDescent="0.3">
      <c r="A114">
        <v>14675</v>
      </c>
      <c r="B114">
        <v>425</v>
      </c>
      <c r="C114" t="s">
        <v>34</v>
      </c>
      <c r="D114" t="s">
        <v>41</v>
      </c>
      <c r="E114">
        <v>359867</v>
      </c>
      <c r="F114">
        <v>4322556</v>
      </c>
      <c r="G114" t="s">
        <v>149</v>
      </c>
      <c r="H114" t="s">
        <v>12</v>
      </c>
      <c r="I114" s="4">
        <v>45089</v>
      </c>
      <c r="J114" s="4">
        <v>45092</v>
      </c>
      <c r="K114">
        <f t="shared" si="162"/>
        <v>3</v>
      </c>
      <c r="L114" s="7">
        <v>0.71736111111111101</v>
      </c>
      <c r="M114" s="7">
        <v>0.72499999999999998</v>
      </c>
      <c r="N114" s="7">
        <v>0.7284722222222223</v>
      </c>
      <c r="O114">
        <v>29.8</v>
      </c>
      <c r="P114">
        <v>41.9</v>
      </c>
      <c r="Q114" t="s">
        <v>123</v>
      </c>
      <c r="R114" t="s">
        <v>69</v>
      </c>
      <c r="S114" t="s">
        <v>33</v>
      </c>
      <c r="T114" t="s">
        <v>33</v>
      </c>
      <c r="U114" s="20">
        <v>5.7407407407407416E-3</v>
      </c>
      <c r="V114" s="26">
        <f t="shared" si="152"/>
        <v>5.7407407407407416E-3</v>
      </c>
      <c r="W114" s="20" t="s">
        <v>109</v>
      </c>
      <c r="X114" s="26" t="str">
        <f t="shared" si="153"/>
        <v>NA</v>
      </c>
      <c r="Y114" s="20" t="s">
        <v>109</v>
      </c>
      <c r="Z114" s="26" t="str">
        <f t="shared" si="154"/>
        <v>NA</v>
      </c>
      <c r="AA114" t="s">
        <v>109</v>
      </c>
      <c r="AB114" s="20" t="s">
        <v>109</v>
      </c>
      <c r="AC114" s="20" t="s">
        <v>109</v>
      </c>
      <c r="AD114" s="26" t="str">
        <f t="shared" si="155"/>
        <v>NA</v>
      </c>
      <c r="AE114" t="s">
        <v>109</v>
      </c>
      <c r="AF114" s="26" t="s">
        <v>33</v>
      </c>
      <c r="AG114">
        <v>2019.83690999999</v>
      </c>
      <c r="AH114">
        <v>9855.4172409134608</v>
      </c>
      <c r="AI114">
        <v>82</v>
      </c>
      <c r="AJ114">
        <f t="shared" si="163"/>
        <v>19</v>
      </c>
      <c r="AK114">
        <v>63</v>
      </c>
      <c r="AL114">
        <v>44.87</v>
      </c>
      <c r="AM114">
        <f t="shared" si="164"/>
        <v>43.87</v>
      </c>
      <c r="AN114" s="50">
        <f t="shared" si="165"/>
        <v>0.91808972461312854</v>
      </c>
      <c r="AO114">
        <v>0</v>
      </c>
      <c r="AP114">
        <v>0</v>
      </c>
      <c r="AQ114" t="s">
        <v>185</v>
      </c>
      <c r="AR114">
        <v>1</v>
      </c>
      <c r="AS114" t="s">
        <v>179</v>
      </c>
      <c r="AT114">
        <v>0</v>
      </c>
      <c r="AU114" t="s">
        <v>33</v>
      </c>
      <c r="AV114" t="s">
        <v>33</v>
      </c>
      <c r="AW114" t="s">
        <v>33</v>
      </c>
      <c r="AY114">
        <v>2</v>
      </c>
    </row>
    <row r="115" spans="1:52" x14ac:dyDescent="0.3">
      <c r="A115">
        <v>14673</v>
      </c>
      <c r="B115">
        <v>424</v>
      </c>
      <c r="C115" t="s">
        <v>34</v>
      </c>
      <c r="D115" t="s">
        <v>41</v>
      </c>
      <c r="E115">
        <v>359894</v>
      </c>
      <c r="F115">
        <v>4322444</v>
      </c>
      <c r="G115" t="s">
        <v>149</v>
      </c>
      <c r="H115" t="s">
        <v>12</v>
      </c>
      <c r="I115" s="4">
        <v>45089</v>
      </c>
      <c r="J115" s="4">
        <v>45092</v>
      </c>
      <c r="K115">
        <f t="shared" si="162"/>
        <v>3</v>
      </c>
      <c r="L115" s="7">
        <v>0.71736111111111101</v>
      </c>
      <c r="M115" s="7">
        <v>0.72499999999999998</v>
      </c>
      <c r="N115" s="7">
        <v>0.7284722222222223</v>
      </c>
      <c r="O115">
        <v>29.8</v>
      </c>
      <c r="P115">
        <v>41.9</v>
      </c>
      <c r="Q115" t="s">
        <v>123</v>
      </c>
      <c r="R115" t="s">
        <v>44</v>
      </c>
      <c r="S115" t="s">
        <v>33</v>
      </c>
      <c r="T115" t="s">
        <v>33</v>
      </c>
      <c r="U115" s="20">
        <v>3.1249999999999997E-3</v>
      </c>
      <c r="V115" s="26">
        <f t="shared" si="152"/>
        <v>3.1249999999999997E-3</v>
      </c>
      <c r="W115" s="20">
        <v>9.1319444444444443E-3</v>
      </c>
      <c r="X115" s="26">
        <f t="shared" si="153"/>
        <v>9.1319444444444443E-3</v>
      </c>
      <c r="Y115" s="20">
        <f t="shared" si="78"/>
        <v>6.006944444444445E-3</v>
      </c>
      <c r="Z115" s="26">
        <f t="shared" si="154"/>
        <v>6.006944444444445E-3</v>
      </c>
      <c r="AA115">
        <v>519</v>
      </c>
      <c r="AB115" s="20">
        <v>1.1458333333333334E-2</v>
      </c>
      <c r="AC115" s="20">
        <f t="shared" si="79"/>
        <v>8.333333333333335E-3</v>
      </c>
      <c r="AD115" s="26">
        <f t="shared" si="155"/>
        <v>8.333333333333335E-3</v>
      </c>
      <c r="AE115">
        <v>720</v>
      </c>
      <c r="AF115" s="26" t="s">
        <v>33</v>
      </c>
      <c r="AG115">
        <v>2019.83690999999</v>
      </c>
      <c r="AH115">
        <v>9855.4172409134608</v>
      </c>
      <c r="AI115" s="30">
        <v>91.8</v>
      </c>
      <c r="AJ115" s="30">
        <f t="shared" si="163"/>
        <v>20.799999999999997</v>
      </c>
      <c r="AK115" s="30">
        <v>71</v>
      </c>
      <c r="AL115" s="30">
        <v>75.33</v>
      </c>
      <c r="AM115">
        <f t="shared" si="164"/>
        <v>74.33</v>
      </c>
      <c r="AN115" s="50">
        <f t="shared" si="165"/>
        <v>1.0138876449801286</v>
      </c>
      <c r="AO115" s="30">
        <v>0</v>
      </c>
      <c r="AP115" s="30">
        <v>3</v>
      </c>
      <c r="AQ115" t="s">
        <v>185</v>
      </c>
      <c r="AR115" s="30">
        <v>1</v>
      </c>
      <c r="AS115" s="30" t="s">
        <v>179</v>
      </c>
      <c r="AT115" s="30">
        <v>0</v>
      </c>
      <c r="AU115" s="30" t="s">
        <v>33</v>
      </c>
      <c r="AV115" s="30" t="s">
        <v>33</v>
      </c>
      <c r="AW115" s="30" t="s">
        <v>33</v>
      </c>
      <c r="AY115">
        <v>2</v>
      </c>
    </row>
    <row r="116" spans="1:52" x14ac:dyDescent="0.3">
      <c r="A116">
        <v>11417</v>
      </c>
      <c r="B116">
        <v>2237</v>
      </c>
      <c r="C116" t="s">
        <v>127</v>
      </c>
      <c r="D116" t="s">
        <v>128</v>
      </c>
      <c r="E116">
        <v>359009</v>
      </c>
      <c r="F116">
        <v>4308267</v>
      </c>
      <c r="G116" t="s">
        <v>149</v>
      </c>
      <c r="H116" t="s">
        <v>89</v>
      </c>
      <c r="I116" s="4">
        <v>45092</v>
      </c>
      <c r="J116" s="4">
        <v>45093</v>
      </c>
      <c r="K116">
        <f t="shared" si="162"/>
        <v>1</v>
      </c>
      <c r="L116" s="7">
        <v>0.64027777777777783</v>
      </c>
      <c r="M116" s="7">
        <v>0.64861111111111114</v>
      </c>
      <c r="N116" s="7">
        <v>0.65208333333333335</v>
      </c>
      <c r="O116">
        <v>32.299999999999997</v>
      </c>
      <c r="P116">
        <v>43.5</v>
      </c>
      <c r="Q116" t="s">
        <v>85</v>
      </c>
      <c r="R116" t="s">
        <v>39</v>
      </c>
      <c r="S116" t="s">
        <v>33</v>
      </c>
      <c r="T116" t="s">
        <v>32</v>
      </c>
      <c r="U116" s="20">
        <v>3.7615740740740739E-3</v>
      </c>
      <c r="V116" s="26">
        <f t="shared" si="152"/>
        <v>3.7615740740740739E-3</v>
      </c>
      <c r="W116" s="20">
        <v>1.8657407407407407E-2</v>
      </c>
      <c r="X116" s="26">
        <f t="shared" si="153"/>
        <v>1.8657407407407407E-2</v>
      </c>
      <c r="Y116" s="20">
        <f>W116-U116</f>
        <v>1.4895833333333334E-2</v>
      </c>
      <c r="Z116" s="26">
        <f t="shared" si="154"/>
        <v>1.4895833333333334E-2</v>
      </c>
      <c r="AA116">
        <v>1287</v>
      </c>
      <c r="AB116" s="20">
        <v>2.6249999999999999E-2</v>
      </c>
      <c r="AC116" s="20">
        <f>AB116-U116</f>
        <v>2.2488425925925926E-2</v>
      </c>
      <c r="AD116" s="26">
        <f t="shared" si="155"/>
        <v>2.2488425925925926E-2</v>
      </c>
      <c r="AE116">
        <v>1943</v>
      </c>
      <c r="AF116" s="26" t="s">
        <v>33</v>
      </c>
      <c r="AG116">
        <v>2022.6190200000001</v>
      </c>
      <c r="AH116">
        <v>14547.1041649077</v>
      </c>
      <c r="AI116">
        <v>85.7</v>
      </c>
      <c r="AJ116">
        <f>AI116-AK116</f>
        <v>20.200000000000003</v>
      </c>
      <c r="AK116">
        <v>65.5</v>
      </c>
      <c r="AL116">
        <v>84.77</v>
      </c>
      <c r="AM116">
        <f t="shared" ref="AM116:AM117" si="166">AL116-AR116</f>
        <v>83.77</v>
      </c>
      <c r="AN116" s="50">
        <f t="shared" ref="AN116:AN117" si="167">LOG(AL116)/LOG(AK116)</f>
        <v>1.0616663012596579</v>
      </c>
      <c r="AO116">
        <v>0</v>
      </c>
      <c r="AP116">
        <v>15</v>
      </c>
      <c r="AQ116" t="s">
        <v>184</v>
      </c>
      <c r="AR116">
        <v>1</v>
      </c>
      <c r="AS116" t="s">
        <v>180</v>
      </c>
      <c r="AT116">
        <v>0</v>
      </c>
      <c r="AU116" t="s">
        <v>33</v>
      </c>
      <c r="AV116" t="s">
        <v>33</v>
      </c>
      <c r="AW116" t="s">
        <v>33</v>
      </c>
      <c r="AY116">
        <v>2</v>
      </c>
    </row>
    <row r="117" spans="1:52" x14ac:dyDescent="0.3">
      <c r="A117">
        <v>14672</v>
      </c>
      <c r="B117">
        <v>422</v>
      </c>
      <c r="C117" t="s">
        <v>34</v>
      </c>
      <c r="D117" t="s">
        <v>41</v>
      </c>
      <c r="E117">
        <v>359930</v>
      </c>
      <c r="F117">
        <v>4322215</v>
      </c>
      <c r="G117" t="s">
        <v>149</v>
      </c>
      <c r="H117" t="s">
        <v>12</v>
      </c>
      <c r="I117" s="4">
        <v>45089</v>
      </c>
      <c r="J117" s="4">
        <v>45093</v>
      </c>
      <c r="K117">
        <f t="shared" si="162"/>
        <v>4</v>
      </c>
      <c r="L117" s="7">
        <v>0.64027777777777783</v>
      </c>
      <c r="M117" s="7">
        <v>0.64861111111111114</v>
      </c>
      <c r="N117" s="7">
        <v>0.65208333333333335</v>
      </c>
      <c r="O117">
        <v>32.299999999999997</v>
      </c>
      <c r="P117">
        <v>43.5</v>
      </c>
      <c r="Q117" t="s">
        <v>85</v>
      </c>
      <c r="R117" t="s">
        <v>43</v>
      </c>
      <c r="S117" t="s">
        <v>33</v>
      </c>
      <c r="T117" t="s">
        <v>33</v>
      </c>
      <c r="U117" s="20">
        <v>3.7152777777777774E-3</v>
      </c>
      <c r="V117" s="26">
        <f t="shared" si="152"/>
        <v>3.7152777777777774E-3</v>
      </c>
      <c r="W117" s="20">
        <v>1.0104166666666668E-2</v>
      </c>
      <c r="X117" s="26">
        <f t="shared" si="153"/>
        <v>1.0104166666666668E-2</v>
      </c>
      <c r="Y117" s="20">
        <f>W117-U117</f>
        <v>6.3888888888888901E-3</v>
      </c>
      <c r="Z117" s="26">
        <f t="shared" si="154"/>
        <v>6.3888888888888901E-3</v>
      </c>
      <c r="AA117">
        <v>552</v>
      </c>
      <c r="AB117" s="20">
        <v>1.2662037037037039E-2</v>
      </c>
      <c r="AC117" s="20">
        <f>AB117-U117</f>
        <v>8.9467592592592619E-3</v>
      </c>
      <c r="AD117" s="26">
        <f t="shared" si="155"/>
        <v>8.9467592592592619E-3</v>
      </c>
      <c r="AE117">
        <v>773</v>
      </c>
      <c r="AF117" s="26" t="s">
        <v>33</v>
      </c>
      <c r="AG117">
        <v>2018.9126000000001</v>
      </c>
      <c r="AH117">
        <v>9762.1571207023408</v>
      </c>
      <c r="AI117">
        <v>91</v>
      </c>
      <c r="AJ117">
        <f t="shared" ref="AJ117" si="168">AI117-AK117</f>
        <v>19.599999999999994</v>
      </c>
      <c r="AK117" s="8">
        <v>71.400000000000006</v>
      </c>
      <c r="AL117">
        <v>75.319999999999993</v>
      </c>
      <c r="AM117">
        <f t="shared" si="166"/>
        <v>74.319999999999993</v>
      </c>
      <c r="AN117" s="50">
        <f t="shared" si="167"/>
        <v>1.0125220488540103</v>
      </c>
      <c r="AO117">
        <v>0</v>
      </c>
      <c r="AP117">
        <v>14</v>
      </c>
      <c r="AQ117" t="s">
        <v>184</v>
      </c>
      <c r="AR117" s="8">
        <v>1</v>
      </c>
      <c r="AS117" s="8" t="s">
        <v>180</v>
      </c>
      <c r="AT117" s="8">
        <v>0</v>
      </c>
      <c r="AU117" s="8" t="s">
        <v>33</v>
      </c>
      <c r="AV117" s="8" t="s">
        <v>33</v>
      </c>
      <c r="AW117" s="8" t="s">
        <v>33</v>
      </c>
      <c r="AY117">
        <v>2</v>
      </c>
    </row>
    <row r="118" spans="1:52" x14ac:dyDescent="0.3">
      <c r="A118">
        <v>202311</v>
      </c>
      <c r="C118" t="s">
        <v>34</v>
      </c>
      <c r="D118" t="s">
        <v>81</v>
      </c>
      <c r="E118">
        <v>365252</v>
      </c>
      <c r="F118">
        <v>4309046</v>
      </c>
      <c r="G118" t="s">
        <v>149</v>
      </c>
      <c r="H118" t="s">
        <v>96</v>
      </c>
      <c r="I118" s="4">
        <v>45090</v>
      </c>
      <c r="J118" s="4">
        <v>45093</v>
      </c>
      <c r="K118">
        <f t="shared" si="162"/>
        <v>3</v>
      </c>
      <c r="L118" s="7">
        <v>0.64027777777777783</v>
      </c>
      <c r="M118" s="7">
        <v>0.64861111111111114</v>
      </c>
      <c r="N118" s="7">
        <v>0.65208333333333335</v>
      </c>
      <c r="O118">
        <v>32.299999999999997</v>
      </c>
      <c r="P118">
        <v>43.5</v>
      </c>
      <c r="Q118" t="s">
        <v>85</v>
      </c>
      <c r="R118" t="s">
        <v>69</v>
      </c>
      <c r="S118" t="s">
        <v>33</v>
      </c>
      <c r="T118" t="s">
        <v>33</v>
      </c>
      <c r="U118" s="20">
        <v>5.5092592592592589E-3</v>
      </c>
      <c r="V118" s="26">
        <f t="shared" si="152"/>
        <v>5.5092592592592589E-3</v>
      </c>
      <c r="W118" s="20" t="s">
        <v>109</v>
      </c>
      <c r="X118" s="26" t="str">
        <f t="shared" si="153"/>
        <v>NA</v>
      </c>
      <c r="Y118" s="20" t="s">
        <v>109</v>
      </c>
      <c r="Z118" s="26" t="str">
        <f t="shared" si="154"/>
        <v>NA</v>
      </c>
      <c r="AA118" t="s">
        <v>109</v>
      </c>
      <c r="AB118" s="20" t="s">
        <v>109</v>
      </c>
      <c r="AC118" s="20" t="s">
        <v>109</v>
      </c>
      <c r="AD118" s="26" t="str">
        <f t="shared" si="155"/>
        <v>NA</v>
      </c>
      <c r="AE118" t="s">
        <v>109</v>
      </c>
      <c r="AF118" s="26" t="s">
        <v>33</v>
      </c>
      <c r="AG118">
        <v>2021.1113299999899</v>
      </c>
      <c r="AH118">
        <v>10453.5197475435</v>
      </c>
      <c r="AI118">
        <v>124</v>
      </c>
      <c r="AJ118">
        <f t="shared" ref="AJ118" si="169">AI118-AK118</f>
        <v>30</v>
      </c>
      <c r="AK118">
        <v>94</v>
      </c>
      <c r="AL118">
        <v>272.43</v>
      </c>
      <c r="AM118">
        <f t="shared" ref="AM118" si="170">AL118-AR118</f>
        <v>270.19</v>
      </c>
      <c r="AN118" s="50">
        <f t="shared" ref="AN118" si="171">LOG(AL118)/LOG(AK118)</f>
        <v>1.2342104065649433</v>
      </c>
      <c r="AO118">
        <v>0</v>
      </c>
      <c r="AP118">
        <v>12</v>
      </c>
      <c r="AQ118" t="s">
        <v>184</v>
      </c>
      <c r="AR118">
        <v>2.2400000000000002</v>
      </c>
      <c r="AS118" t="s">
        <v>180</v>
      </c>
      <c r="AT118">
        <v>0</v>
      </c>
      <c r="AU118" t="s">
        <v>33</v>
      </c>
      <c r="AV118" t="s">
        <v>33</v>
      </c>
      <c r="AW118" t="s">
        <v>33</v>
      </c>
      <c r="AY118">
        <v>2</v>
      </c>
    </row>
    <row r="119" spans="1:52" x14ac:dyDescent="0.3">
      <c r="A119">
        <v>11418</v>
      </c>
      <c r="B119">
        <v>2237</v>
      </c>
      <c r="C119" t="s">
        <v>127</v>
      </c>
      <c r="D119" t="s">
        <v>128</v>
      </c>
      <c r="E119">
        <v>359009</v>
      </c>
      <c r="F119">
        <v>4308267</v>
      </c>
      <c r="G119" t="s">
        <v>149</v>
      </c>
      <c r="H119" t="s">
        <v>89</v>
      </c>
      <c r="I119" s="4">
        <v>45092</v>
      </c>
      <c r="J119" s="4">
        <v>45093</v>
      </c>
      <c r="K119">
        <f t="shared" si="162"/>
        <v>1</v>
      </c>
      <c r="L119" s="7">
        <v>0.64027777777777783</v>
      </c>
      <c r="M119" s="7">
        <v>0.64861111111111114</v>
      </c>
      <c r="N119" s="7">
        <v>0.65208333333333335</v>
      </c>
      <c r="O119">
        <v>32.299999999999997</v>
      </c>
      <c r="P119">
        <v>43.5</v>
      </c>
      <c r="Q119" t="s">
        <v>85</v>
      </c>
      <c r="R119" t="s">
        <v>44</v>
      </c>
      <c r="S119" t="s">
        <v>33</v>
      </c>
      <c r="T119" t="s">
        <v>32</v>
      </c>
      <c r="U119" s="20">
        <v>3.645833333333333E-3</v>
      </c>
      <c r="V119" s="26">
        <f t="shared" si="152"/>
        <v>3.645833333333333E-3</v>
      </c>
      <c r="W119" s="20">
        <v>1.0219907407407408E-2</v>
      </c>
      <c r="X119" s="26">
        <f t="shared" si="153"/>
        <v>1.0219907407407408E-2</v>
      </c>
      <c r="Y119" s="20">
        <f t="shared" ref="Y119:Y131" si="172">W119-U119</f>
        <v>6.5740740740740759E-3</v>
      </c>
      <c r="Z119" s="26">
        <f t="shared" si="154"/>
        <v>6.5740740740740759E-3</v>
      </c>
      <c r="AA119">
        <v>568</v>
      </c>
      <c r="AB119" s="20">
        <v>1.7002314814814814E-2</v>
      </c>
      <c r="AC119" s="20">
        <f>AB119-U119</f>
        <v>1.3356481481481481E-2</v>
      </c>
      <c r="AD119" s="26">
        <f t="shared" si="155"/>
        <v>1.3356481481481481E-2</v>
      </c>
      <c r="AE119">
        <v>1154</v>
      </c>
      <c r="AF119" s="26" t="s">
        <v>33</v>
      </c>
      <c r="AG119">
        <v>2022.6190200000001</v>
      </c>
      <c r="AH119">
        <v>14547.1041649077</v>
      </c>
      <c r="AI119">
        <v>100</v>
      </c>
      <c r="AJ119">
        <f>AI119-AK119</f>
        <v>23</v>
      </c>
      <c r="AK119">
        <v>77</v>
      </c>
      <c r="AL119">
        <v>130.77000000000001</v>
      </c>
      <c r="AM119">
        <f t="shared" ref="AM119" si="173">AL119-AR119</f>
        <v>129.77000000000001</v>
      </c>
      <c r="AN119" s="50">
        <f t="shared" ref="AN119" si="174">LOG(AL119)/LOG(AK119)</f>
        <v>1.1219287195508656</v>
      </c>
      <c r="AO119">
        <v>0</v>
      </c>
      <c r="AP119">
        <v>0</v>
      </c>
      <c r="AQ119" t="s">
        <v>185</v>
      </c>
      <c r="AR119">
        <v>1</v>
      </c>
      <c r="AS119" t="s">
        <v>179</v>
      </c>
      <c r="AT119">
        <v>6</v>
      </c>
      <c r="AU119" t="s">
        <v>33</v>
      </c>
      <c r="AV119" t="s">
        <v>33</v>
      </c>
      <c r="AW119" t="s">
        <v>33</v>
      </c>
      <c r="AY119">
        <v>2</v>
      </c>
    </row>
    <row r="120" spans="1:52" x14ac:dyDescent="0.3">
      <c r="A120">
        <v>11416</v>
      </c>
      <c r="B120">
        <v>2235</v>
      </c>
      <c r="C120" t="s">
        <v>127</v>
      </c>
      <c r="D120" t="s">
        <v>128</v>
      </c>
      <c r="E120">
        <v>359443</v>
      </c>
      <c r="F120">
        <v>4308268</v>
      </c>
      <c r="G120" t="s">
        <v>149</v>
      </c>
      <c r="H120" t="s">
        <v>89</v>
      </c>
      <c r="I120" s="4">
        <v>45092</v>
      </c>
      <c r="J120" s="4">
        <v>45093</v>
      </c>
      <c r="K120">
        <f t="shared" si="162"/>
        <v>1</v>
      </c>
      <c r="L120" s="7">
        <v>0.72152777777777777</v>
      </c>
      <c r="M120" s="7">
        <v>0.72916666666666663</v>
      </c>
      <c r="N120" s="7">
        <v>0.73263888888888884</v>
      </c>
      <c r="O120">
        <v>30.8</v>
      </c>
      <c r="P120">
        <v>43.9</v>
      </c>
      <c r="Q120" t="s">
        <v>105</v>
      </c>
      <c r="R120" t="s">
        <v>39</v>
      </c>
      <c r="S120" t="s">
        <v>33</v>
      </c>
      <c r="T120" t="s">
        <v>32</v>
      </c>
      <c r="U120" s="20">
        <v>3.3912037037037036E-3</v>
      </c>
      <c r="V120" s="26">
        <f t="shared" si="152"/>
        <v>3.3912037037037036E-3</v>
      </c>
      <c r="W120" s="20">
        <v>1.5092592592592593E-2</v>
      </c>
      <c r="X120" s="26">
        <f t="shared" si="153"/>
        <v>1.5092592592592593E-2</v>
      </c>
      <c r="Y120" s="20">
        <f t="shared" si="172"/>
        <v>1.170138888888889E-2</v>
      </c>
      <c r="Z120" s="26">
        <f t="shared" si="154"/>
        <v>1.170138888888889E-2</v>
      </c>
      <c r="AA120">
        <v>1011</v>
      </c>
      <c r="AB120" s="20">
        <v>2.1250000000000002E-2</v>
      </c>
      <c r="AC120" s="20">
        <f>AB120-U120</f>
        <v>1.7858796296296296E-2</v>
      </c>
      <c r="AD120" s="26">
        <f t="shared" si="155"/>
        <v>1.7858796296296296E-2</v>
      </c>
      <c r="AE120">
        <v>1543</v>
      </c>
      <c r="AF120" s="26" t="s">
        <v>33</v>
      </c>
      <c r="AG120">
        <v>2021.5819100000001</v>
      </c>
      <c r="AH120">
        <v>14204.4541177396</v>
      </c>
      <c r="AI120">
        <v>101.4</v>
      </c>
      <c r="AJ120">
        <f t="shared" ref="AJ120:AJ121" si="175">AI120-AK120</f>
        <v>22.400000000000006</v>
      </c>
      <c r="AK120">
        <v>79</v>
      </c>
      <c r="AL120">
        <v>125.23</v>
      </c>
      <c r="AM120">
        <f t="shared" ref="AM120:AM121" si="176">AL120-AR120</f>
        <v>124.23</v>
      </c>
      <c r="AN120" s="50">
        <f t="shared" ref="AN120:AN121" si="177">LOG(AL120)/LOG(AK120)</f>
        <v>1.1054376227075928</v>
      </c>
      <c r="AO120">
        <v>0</v>
      </c>
      <c r="AP120">
        <v>0</v>
      </c>
      <c r="AQ120" t="s">
        <v>185</v>
      </c>
      <c r="AR120">
        <v>1</v>
      </c>
      <c r="AS120" t="s">
        <v>179</v>
      </c>
      <c r="AT120">
        <v>0</v>
      </c>
      <c r="AU120" t="s">
        <v>33</v>
      </c>
      <c r="AV120" t="s">
        <v>33</v>
      </c>
      <c r="AW120" t="s">
        <v>33</v>
      </c>
      <c r="AY120">
        <v>2</v>
      </c>
    </row>
    <row r="121" spans="1:52" x14ac:dyDescent="0.3">
      <c r="A121">
        <v>202310</v>
      </c>
      <c r="C121" t="s">
        <v>34</v>
      </c>
      <c r="D121" t="s">
        <v>81</v>
      </c>
      <c r="E121">
        <v>365252</v>
      </c>
      <c r="F121">
        <v>4309046</v>
      </c>
      <c r="G121" t="s">
        <v>149</v>
      </c>
      <c r="H121" t="s">
        <v>96</v>
      </c>
      <c r="I121" s="4">
        <v>45090</v>
      </c>
      <c r="J121" s="4">
        <v>45093</v>
      </c>
      <c r="K121">
        <f t="shared" si="162"/>
        <v>3</v>
      </c>
      <c r="L121" s="7">
        <v>0.72152777777777777</v>
      </c>
      <c r="M121" s="7">
        <v>0.72916666666666663</v>
      </c>
      <c r="N121" s="7">
        <v>0.73263888888888884</v>
      </c>
      <c r="O121">
        <v>30.8</v>
      </c>
      <c r="P121">
        <v>43.9</v>
      </c>
      <c r="Q121" t="s">
        <v>105</v>
      </c>
      <c r="R121" t="s">
        <v>43</v>
      </c>
      <c r="S121" t="s">
        <v>33</v>
      </c>
      <c r="T121" t="s">
        <v>33</v>
      </c>
      <c r="U121" s="20">
        <v>3.3680555555555551E-3</v>
      </c>
      <c r="V121" s="26">
        <f t="shared" si="152"/>
        <v>3.3680555555555551E-3</v>
      </c>
      <c r="W121" s="20">
        <v>5.7754629629629623E-3</v>
      </c>
      <c r="X121" s="26">
        <f t="shared" si="153"/>
        <v>5.7754629629629623E-3</v>
      </c>
      <c r="Y121" s="20">
        <f t="shared" si="172"/>
        <v>2.4074074074074072E-3</v>
      </c>
      <c r="Z121" s="26">
        <f t="shared" si="154"/>
        <v>2.4074074074074072E-3</v>
      </c>
      <c r="AA121">
        <v>208</v>
      </c>
      <c r="AB121" s="20">
        <v>8.7152777777777784E-3</v>
      </c>
      <c r="AC121" s="20">
        <f>AB121-U121</f>
        <v>5.3472222222222237E-3</v>
      </c>
      <c r="AD121" s="26">
        <f t="shared" si="155"/>
        <v>5.3472222222222237E-3</v>
      </c>
      <c r="AE121">
        <v>462</v>
      </c>
      <c r="AF121" s="26" t="s">
        <v>33</v>
      </c>
      <c r="AG121">
        <v>2021.1113299999899</v>
      </c>
      <c r="AH121">
        <v>10453.5197475435</v>
      </c>
      <c r="AI121">
        <v>107.6</v>
      </c>
      <c r="AJ121">
        <f t="shared" si="175"/>
        <v>24.899999999999991</v>
      </c>
      <c r="AK121">
        <v>82.7</v>
      </c>
      <c r="AL121">
        <v>152.74</v>
      </c>
      <c r="AM121">
        <f t="shared" si="176"/>
        <v>150.94</v>
      </c>
      <c r="AN121" s="50">
        <f t="shared" si="177"/>
        <v>1.1389551557409654</v>
      </c>
      <c r="AO121">
        <v>0</v>
      </c>
      <c r="AP121">
        <v>16</v>
      </c>
      <c r="AQ121" t="s">
        <v>184</v>
      </c>
      <c r="AR121">
        <v>1.8</v>
      </c>
      <c r="AS121" t="s">
        <v>180</v>
      </c>
      <c r="AT121">
        <v>0</v>
      </c>
      <c r="AU121" t="s">
        <v>33</v>
      </c>
      <c r="AV121" t="s">
        <v>33</v>
      </c>
      <c r="AW121" t="s">
        <v>33</v>
      </c>
      <c r="AY121">
        <v>2</v>
      </c>
    </row>
    <row r="122" spans="1:52" x14ac:dyDescent="0.3">
      <c r="A122">
        <v>11419</v>
      </c>
      <c r="B122">
        <v>2240</v>
      </c>
      <c r="C122" t="s">
        <v>127</v>
      </c>
      <c r="D122" t="s">
        <v>128</v>
      </c>
      <c r="E122">
        <v>358394</v>
      </c>
      <c r="F122">
        <v>4308375</v>
      </c>
      <c r="G122" t="s">
        <v>149</v>
      </c>
      <c r="H122" t="s">
        <v>89</v>
      </c>
      <c r="I122" s="4">
        <v>45092</v>
      </c>
      <c r="J122" s="4">
        <v>45093</v>
      </c>
      <c r="K122">
        <f t="shared" si="162"/>
        <v>1</v>
      </c>
      <c r="L122" s="7">
        <v>0.72152777777777777</v>
      </c>
      <c r="M122" s="7">
        <v>0.72916666666666663</v>
      </c>
      <c r="N122" s="7">
        <v>0.73263888888888884</v>
      </c>
      <c r="O122">
        <v>30.8</v>
      </c>
      <c r="P122">
        <v>43.9</v>
      </c>
      <c r="Q122" t="s">
        <v>105</v>
      </c>
      <c r="R122" t="s">
        <v>69</v>
      </c>
      <c r="S122" t="s">
        <v>33</v>
      </c>
      <c r="T122" t="s">
        <v>32</v>
      </c>
      <c r="U122" s="20">
        <v>5.3009259259259251E-3</v>
      </c>
      <c r="V122" s="26">
        <f t="shared" si="152"/>
        <v>5.3009259259259251E-3</v>
      </c>
      <c r="W122" s="20" t="s">
        <v>109</v>
      </c>
      <c r="X122" s="26" t="str">
        <f t="shared" si="153"/>
        <v>NA</v>
      </c>
      <c r="Y122" s="20" t="s">
        <v>109</v>
      </c>
      <c r="Z122" s="26" t="str">
        <f t="shared" si="154"/>
        <v>NA</v>
      </c>
      <c r="AA122" t="s">
        <v>109</v>
      </c>
      <c r="AB122" s="20" t="s">
        <v>109</v>
      </c>
      <c r="AC122" s="20" t="s">
        <v>109</v>
      </c>
      <c r="AD122" s="26" t="str">
        <f t="shared" si="155"/>
        <v>NA</v>
      </c>
      <c r="AE122" t="s">
        <v>109</v>
      </c>
      <c r="AF122" s="26" t="s">
        <v>33</v>
      </c>
      <c r="AG122">
        <v>2023.87536999999</v>
      </c>
      <c r="AH122">
        <v>14724.035822159</v>
      </c>
      <c r="AI122">
        <v>92.3</v>
      </c>
      <c r="AJ122">
        <f t="shared" ref="AJ122:AJ123" si="178">AI122-AK122</f>
        <v>21.399999999999991</v>
      </c>
      <c r="AK122">
        <v>70.900000000000006</v>
      </c>
      <c r="AL122">
        <v>72.19</v>
      </c>
      <c r="AM122">
        <f t="shared" ref="AM122:AM124" si="179">AL122-AR122</f>
        <v>71.19</v>
      </c>
      <c r="AN122" s="50">
        <f t="shared" ref="AN122:AN124" si="180">LOG(AL122)/LOG(AK122)</f>
        <v>1.0042313903551099</v>
      </c>
      <c r="AO122">
        <v>0</v>
      </c>
      <c r="AP122">
        <v>7</v>
      </c>
      <c r="AQ122" t="s">
        <v>184</v>
      </c>
      <c r="AR122">
        <v>1</v>
      </c>
      <c r="AS122" t="s">
        <v>180</v>
      </c>
      <c r="AT122">
        <v>0</v>
      </c>
      <c r="AU122" t="s">
        <v>33</v>
      </c>
      <c r="AV122" t="s">
        <v>33</v>
      </c>
      <c r="AW122" t="s">
        <v>33</v>
      </c>
      <c r="AY122">
        <v>2</v>
      </c>
    </row>
    <row r="123" spans="1:52" x14ac:dyDescent="0.3">
      <c r="A123">
        <v>11415</v>
      </c>
      <c r="B123">
        <v>2234</v>
      </c>
      <c r="C123" t="s">
        <v>127</v>
      </c>
      <c r="D123" t="s">
        <v>128</v>
      </c>
      <c r="E123">
        <v>359685</v>
      </c>
      <c r="F123">
        <v>4308156</v>
      </c>
      <c r="G123" t="s">
        <v>149</v>
      </c>
      <c r="H123" t="s">
        <v>89</v>
      </c>
      <c r="I123" s="4">
        <v>45092</v>
      </c>
      <c r="J123" s="4">
        <v>45093</v>
      </c>
      <c r="K123">
        <f t="shared" si="162"/>
        <v>1</v>
      </c>
      <c r="L123" s="7">
        <v>0.72152777777777777</v>
      </c>
      <c r="M123" s="7">
        <v>0.72916666666666663</v>
      </c>
      <c r="N123" s="7">
        <v>0.73263888888888884</v>
      </c>
      <c r="O123">
        <v>30.8</v>
      </c>
      <c r="P123">
        <v>43.9</v>
      </c>
      <c r="Q123" t="s">
        <v>105</v>
      </c>
      <c r="R123" t="s">
        <v>44</v>
      </c>
      <c r="S123" t="s">
        <v>33</v>
      </c>
      <c r="T123" t="s">
        <v>32</v>
      </c>
      <c r="U123" s="20">
        <v>3.530092592592592E-3</v>
      </c>
      <c r="V123" s="26">
        <f t="shared" si="152"/>
        <v>3.530092592592592E-3</v>
      </c>
      <c r="W123" s="20">
        <v>2.8020833333333332E-2</v>
      </c>
      <c r="X123" s="26">
        <f t="shared" si="153"/>
        <v>2.8020833333333332E-2</v>
      </c>
      <c r="Y123" s="20">
        <f t="shared" si="172"/>
        <v>2.449074074074074E-2</v>
      </c>
      <c r="Z123" s="26">
        <f t="shared" si="154"/>
        <v>2.449074074074074E-2</v>
      </c>
      <c r="AA123">
        <v>2116</v>
      </c>
      <c r="AB123" s="20" t="s">
        <v>109</v>
      </c>
      <c r="AC123" s="20" t="s">
        <v>109</v>
      </c>
      <c r="AD123" s="26" t="str">
        <f t="shared" si="155"/>
        <v>NA</v>
      </c>
      <c r="AE123" t="s">
        <v>109</v>
      </c>
      <c r="AF123" s="26" t="s">
        <v>33</v>
      </c>
      <c r="AG123">
        <v>2021.5343</v>
      </c>
      <c r="AH123">
        <v>14036.673663838101</v>
      </c>
      <c r="AI123">
        <v>64.5</v>
      </c>
      <c r="AJ123">
        <f t="shared" si="178"/>
        <v>14.5</v>
      </c>
      <c r="AK123">
        <v>50</v>
      </c>
      <c r="AL123">
        <v>35.47</v>
      </c>
      <c r="AM123">
        <f t="shared" si="179"/>
        <v>34.47</v>
      </c>
      <c r="AN123" s="50">
        <f t="shared" si="180"/>
        <v>0.91223575726261874</v>
      </c>
      <c r="AO123">
        <v>0</v>
      </c>
      <c r="AP123">
        <v>12</v>
      </c>
      <c r="AQ123" t="s">
        <v>184</v>
      </c>
      <c r="AR123">
        <v>1</v>
      </c>
      <c r="AS123" t="s">
        <v>180</v>
      </c>
      <c r="AT123">
        <v>0</v>
      </c>
      <c r="AU123" t="s">
        <v>33</v>
      </c>
      <c r="AV123" t="s">
        <v>33</v>
      </c>
      <c r="AW123" t="s">
        <v>33</v>
      </c>
      <c r="AY123">
        <v>2</v>
      </c>
      <c r="AZ123" t="s">
        <v>125</v>
      </c>
    </row>
    <row r="124" spans="1:52" x14ac:dyDescent="0.3">
      <c r="A124">
        <v>11417</v>
      </c>
      <c r="B124">
        <v>2237</v>
      </c>
      <c r="C124" t="s">
        <v>127</v>
      </c>
      <c r="D124" t="s">
        <v>128</v>
      </c>
      <c r="E124">
        <v>359009</v>
      </c>
      <c r="F124">
        <v>4308267</v>
      </c>
      <c r="G124" t="s">
        <v>149</v>
      </c>
      <c r="H124" t="s">
        <v>89</v>
      </c>
      <c r="I124" s="4">
        <v>45092</v>
      </c>
      <c r="J124" s="4">
        <v>45094</v>
      </c>
      <c r="K124">
        <f t="shared" si="162"/>
        <v>2</v>
      </c>
      <c r="L124" s="7">
        <v>0.53263888888888888</v>
      </c>
      <c r="M124" s="7">
        <v>0.5395833333333333</v>
      </c>
      <c r="N124" s="7">
        <v>0.54305555555555551</v>
      </c>
      <c r="O124">
        <v>31.5</v>
      </c>
      <c r="P124">
        <v>37.1</v>
      </c>
      <c r="Q124" t="s">
        <v>105</v>
      </c>
      <c r="R124" t="s">
        <v>39</v>
      </c>
      <c r="S124" t="s">
        <v>33</v>
      </c>
      <c r="T124" t="s">
        <v>33</v>
      </c>
      <c r="U124" s="20">
        <v>2.9861111111111113E-3</v>
      </c>
      <c r="V124" s="26">
        <f t="shared" si="152"/>
        <v>2.9861111111111113E-3</v>
      </c>
      <c r="W124" s="20">
        <v>6.4814814814814813E-3</v>
      </c>
      <c r="X124" s="26">
        <f t="shared" si="153"/>
        <v>6.4814814814814813E-3</v>
      </c>
      <c r="Y124" s="20">
        <f>W124-U124</f>
        <v>3.49537037037037E-3</v>
      </c>
      <c r="Z124" s="26">
        <f>Y124</f>
        <v>3.49537037037037E-3</v>
      </c>
      <c r="AA124">
        <v>302</v>
      </c>
      <c r="AB124" s="20">
        <v>9.4444444444444445E-3</v>
      </c>
      <c r="AC124" s="20">
        <f t="shared" ref="AC124:AC131" si="181">AB124-U124</f>
        <v>6.4583333333333333E-3</v>
      </c>
      <c r="AD124" s="26">
        <f t="shared" si="155"/>
        <v>6.4583333333333333E-3</v>
      </c>
      <c r="AE124">
        <v>558</v>
      </c>
      <c r="AF124" s="26" t="s">
        <v>33</v>
      </c>
      <c r="AG124">
        <v>2022.6190200000001</v>
      </c>
      <c r="AH124">
        <v>14547.1041649077</v>
      </c>
      <c r="AI124">
        <v>85.7</v>
      </c>
      <c r="AJ124">
        <f>AI124-AK124</f>
        <v>20.200000000000003</v>
      </c>
      <c r="AK124">
        <v>65.5</v>
      </c>
      <c r="AL124">
        <v>84.77</v>
      </c>
      <c r="AM124">
        <f t="shared" si="179"/>
        <v>83.77</v>
      </c>
      <c r="AN124" s="50">
        <f t="shared" si="180"/>
        <v>1.0616663012596579</v>
      </c>
      <c r="AO124">
        <v>0</v>
      </c>
      <c r="AP124">
        <v>15</v>
      </c>
      <c r="AQ124" t="s">
        <v>184</v>
      </c>
      <c r="AR124">
        <v>1</v>
      </c>
      <c r="AS124" t="s">
        <v>180</v>
      </c>
      <c r="AT124">
        <v>0</v>
      </c>
      <c r="AU124" t="s">
        <v>33</v>
      </c>
      <c r="AV124" t="s">
        <v>33</v>
      </c>
      <c r="AW124" t="s">
        <v>33</v>
      </c>
      <c r="AY124">
        <v>2</v>
      </c>
    </row>
    <row r="125" spans="1:52" x14ac:dyDescent="0.3">
      <c r="A125">
        <v>12070</v>
      </c>
      <c r="B125">
        <v>8</v>
      </c>
      <c r="C125" t="s">
        <v>34</v>
      </c>
      <c r="D125" t="s">
        <v>54</v>
      </c>
      <c r="E125">
        <v>375479</v>
      </c>
      <c r="F125">
        <v>4318733</v>
      </c>
      <c r="G125" t="s">
        <v>148</v>
      </c>
      <c r="H125" t="s">
        <v>23</v>
      </c>
      <c r="I125" s="4">
        <v>45093</v>
      </c>
      <c r="J125" s="4">
        <v>45094</v>
      </c>
      <c r="K125">
        <f t="shared" si="162"/>
        <v>1</v>
      </c>
      <c r="L125" s="7">
        <v>0.53263888888888888</v>
      </c>
      <c r="M125" s="7">
        <v>0.5395833333333333</v>
      </c>
      <c r="N125" s="7">
        <v>0.54305555555555551</v>
      </c>
      <c r="O125">
        <v>31.5</v>
      </c>
      <c r="P125">
        <v>37.1</v>
      </c>
      <c r="Q125" t="s">
        <v>105</v>
      </c>
      <c r="R125" t="s">
        <v>43</v>
      </c>
      <c r="S125" t="s">
        <v>33</v>
      </c>
      <c r="T125" t="s">
        <v>32</v>
      </c>
      <c r="U125" s="20">
        <v>2.9513888888888888E-3</v>
      </c>
      <c r="V125" s="26">
        <f t="shared" si="152"/>
        <v>2.9513888888888888E-3</v>
      </c>
      <c r="W125" s="20">
        <v>6.030092592592593E-3</v>
      </c>
      <c r="X125" s="26">
        <f t="shared" si="153"/>
        <v>6.030092592592593E-3</v>
      </c>
      <c r="Y125" s="20">
        <f t="shared" si="172"/>
        <v>3.0787037037037042E-3</v>
      </c>
      <c r="Z125" s="26">
        <f t="shared" si="154"/>
        <v>3.0787037037037042E-3</v>
      </c>
      <c r="AA125">
        <v>266</v>
      </c>
      <c r="AB125" s="20">
        <v>8.9814814814814809E-3</v>
      </c>
      <c r="AC125" s="20">
        <f t="shared" si="181"/>
        <v>6.0300925925925921E-3</v>
      </c>
      <c r="AD125" s="26">
        <f t="shared" si="155"/>
        <v>6.0300925925925921E-3</v>
      </c>
      <c r="AE125">
        <v>521</v>
      </c>
      <c r="AF125" s="26" t="s">
        <v>33</v>
      </c>
      <c r="AG125">
        <v>2019.60095</v>
      </c>
      <c r="AH125">
        <v>6402.6809461458997</v>
      </c>
      <c r="AI125">
        <v>90.6</v>
      </c>
      <c r="AJ125">
        <f>AI125-AK125</f>
        <v>21.599999999999994</v>
      </c>
      <c r="AK125">
        <v>69</v>
      </c>
      <c r="AL125">
        <v>83.26</v>
      </c>
      <c r="AM125">
        <f t="shared" ref="AM125:AM128" si="182">AL125-AR125</f>
        <v>82.26</v>
      </c>
      <c r="AN125" s="50">
        <f t="shared" ref="AN125:AN128" si="183">LOG(AL125)/LOG(AK125)</f>
        <v>1.0443686848608074</v>
      </c>
      <c r="AO125">
        <v>0</v>
      </c>
      <c r="AP125">
        <v>13</v>
      </c>
      <c r="AQ125" t="s">
        <v>184</v>
      </c>
      <c r="AR125">
        <v>1</v>
      </c>
      <c r="AS125" t="s">
        <v>180</v>
      </c>
      <c r="AT125">
        <v>0</v>
      </c>
      <c r="AU125" t="s">
        <v>33</v>
      </c>
      <c r="AV125" t="s">
        <v>33</v>
      </c>
      <c r="AW125" t="s">
        <v>33</v>
      </c>
      <c r="AY125">
        <v>2</v>
      </c>
    </row>
    <row r="126" spans="1:52" s="30" customFormat="1" x14ac:dyDescent="0.3">
      <c r="A126" s="30">
        <v>12069</v>
      </c>
      <c r="B126" s="30">
        <v>7</v>
      </c>
      <c r="C126" s="30" t="s">
        <v>34</v>
      </c>
      <c r="D126" s="30" t="s">
        <v>54</v>
      </c>
      <c r="E126" s="30">
        <v>375722</v>
      </c>
      <c r="F126" s="30">
        <v>4319079</v>
      </c>
      <c r="G126" s="30" t="s">
        <v>148</v>
      </c>
      <c r="H126" s="30" t="s">
        <v>23</v>
      </c>
      <c r="I126" s="31">
        <v>45093</v>
      </c>
      <c r="J126" s="31">
        <v>45094</v>
      </c>
      <c r="K126" s="30">
        <f t="shared" si="162"/>
        <v>1</v>
      </c>
      <c r="L126" s="32">
        <v>0.53263888888888888</v>
      </c>
      <c r="M126" s="32">
        <v>0.5395833333333333</v>
      </c>
      <c r="N126" s="32">
        <v>0.54305555555555551</v>
      </c>
      <c r="O126" s="30">
        <v>31.5</v>
      </c>
      <c r="P126" s="30">
        <v>37.1</v>
      </c>
      <c r="Q126" s="30" t="s">
        <v>105</v>
      </c>
      <c r="R126" s="30" t="s">
        <v>69</v>
      </c>
      <c r="S126" s="30" t="s">
        <v>33</v>
      </c>
      <c r="T126" s="30" t="s">
        <v>32</v>
      </c>
      <c r="U126" s="33">
        <v>3.6226851851851854E-3</v>
      </c>
      <c r="V126" s="34">
        <f t="shared" si="152"/>
        <v>3.6226851851851854E-3</v>
      </c>
      <c r="W126" s="33">
        <v>2.4062500000000001E-2</v>
      </c>
      <c r="X126" s="34">
        <f t="shared" si="153"/>
        <v>2.4062500000000001E-2</v>
      </c>
      <c r="Y126" s="33">
        <f t="shared" si="172"/>
        <v>2.0439814814814813E-2</v>
      </c>
      <c r="Z126" s="34">
        <f t="shared" si="154"/>
        <v>2.0439814814814813E-2</v>
      </c>
      <c r="AA126">
        <v>1766</v>
      </c>
      <c r="AB126" s="33">
        <v>3.0092592592592591E-2</v>
      </c>
      <c r="AC126" s="33">
        <f t="shared" si="181"/>
        <v>2.6469907407407407E-2</v>
      </c>
      <c r="AD126" s="34">
        <f t="shared" si="155"/>
        <v>2.6469907407407407E-2</v>
      </c>
      <c r="AE126">
        <v>2287</v>
      </c>
      <c r="AF126" s="34" t="s">
        <v>33</v>
      </c>
      <c r="AG126" s="30">
        <v>2018.6735799999899</v>
      </c>
      <c r="AH126" s="30">
        <v>6658.65986316197</v>
      </c>
      <c r="AI126">
        <v>117</v>
      </c>
      <c r="AJ126">
        <f>AI126-AK126</f>
        <v>18</v>
      </c>
      <c r="AK126">
        <v>99</v>
      </c>
      <c r="AL126">
        <v>321.62</v>
      </c>
      <c r="AM126">
        <f t="shared" si="182"/>
        <v>320.62</v>
      </c>
      <c r="AN126" s="50">
        <f t="shared" si="183"/>
        <v>1.2564135240687526</v>
      </c>
      <c r="AO126">
        <v>1</v>
      </c>
      <c r="AP126">
        <v>12</v>
      </c>
      <c r="AQ126" t="s">
        <v>184</v>
      </c>
      <c r="AR126">
        <v>1</v>
      </c>
      <c r="AS126" s="30" t="s">
        <v>180</v>
      </c>
      <c r="AT126" s="30">
        <v>0</v>
      </c>
      <c r="AU126" s="30" t="s">
        <v>33</v>
      </c>
      <c r="AV126" s="30" t="s">
        <v>33</v>
      </c>
      <c r="AW126" s="30" t="s">
        <v>33</v>
      </c>
      <c r="AY126" s="30">
        <v>2</v>
      </c>
      <c r="AZ126" s="30" t="s">
        <v>134</v>
      </c>
    </row>
    <row r="127" spans="1:52" x14ac:dyDescent="0.3">
      <c r="A127">
        <v>202309</v>
      </c>
      <c r="C127" t="s">
        <v>34</v>
      </c>
      <c r="D127" t="s">
        <v>81</v>
      </c>
      <c r="E127">
        <v>365216</v>
      </c>
      <c r="F127">
        <v>4309000</v>
      </c>
      <c r="G127" t="s">
        <v>149</v>
      </c>
      <c r="H127" t="s">
        <v>96</v>
      </c>
      <c r="I127" s="4">
        <v>45090</v>
      </c>
      <c r="J127" s="4">
        <v>45094</v>
      </c>
      <c r="K127">
        <f t="shared" si="162"/>
        <v>4</v>
      </c>
      <c r="L127" s="7">
        <v>0.53263888888888888</v>
      </c>
      <c r="M127" s="7">
        <v>0.5395833333333333</v>
      </c>
      <c r="N127" s="7">
        <v>0.54305555555555551</v>
      </c>
      <c r="O127">
        <v>31.5</v>
      </c>
      <c r="P127">
        <v>37.1</v>
      </c>
      <c r="Q127" t="s">
        <v>105</v>
      </c>
      <c r="R127" t="s">
        <v>44</v>
      </c>
      <c r="S127" t="s">
        <v>33</v>
      </c>
      <c r="T127" t="s">
        <v>33</v>
      </c>
      <c r="U127" s="20">
        <v>3.0671296296296297E-3</v>
      </c>
      <c r="V127" s="26">
        <f t="shared" si="152"/>
        <v>3.0671296296296297E-3</v>
      </c>
      <c r="W127" s="20">
        <v>1.5057870370370369E-2</v>
      </c>
      <c r="X127" s="26">
        <f t="shared" si="153"/>
        <v>1.5057870370370369E-2</v>
      </c>
      <c r="Y127" s="20">
        <f t="shared" si="172"/>
        <v>1.1990740740740739E-2</v>
      </c>
      <c r="Z127" s="26">
        <f t="shared" si="154"/>
        <v>1.1990740740740739E-2</v>
      </c>
      <c r="AA127">
        <v>1036</v>
      </c>
      <c r="AB127" s="20">
        <v>3.5960648148148151E-2</v>
      </c>
      <c r="AC127" s="20">
        <f t="shared" si="181"/>
        <v>3.2893518518518523E-2</v>
      </c>
      <c r="AD127" s="26">
        <f t="shared" si="155"/>
        <v>3.2893518518518523E-2</v>
      </c>
      <c r="AE127">
        <v>2842</v>
      </c>
      <c r="AF127" s="26" t="s">
        <v>33</v>
      </c>
      <c r="AG127">
        <v>2021.1113299999899</v>
      </c>
      <c r="AH127">
        <v>10453.5197475435</v>
      </c>
      <c r="AI127">
        <v>91.5</v>
      </c>
      <c r="AJ127">
        <f t="shared" ref="AJ127:AJ128" si="184">AI127-AK127</f>
        <v>21.099999999999994</v>
      </c>
      <c r="AK127">
        <v>70.400000000000006</v>
      </c>
      <c r="AL127">
        <v>90.42</v>
      </c>
      <c r="AM127">
        <f t="shared" si="182"/>
        <v>89.04</v>
      </c>
      <c r="AN127" s="50">
        <f t="shared" si="183"/>
        <v>1.0588295366995917</v>
      </c>
      <c r="AO127">
        <v>0</v>
      </c>
      <c r="AP127">
        <v>12</v>
      </c>
      <c r="AQ127" t="s">
        <v>184</v>
      </c>
      <c r="AR127">
        <v>1.38</v>
      </c>
      <c r="AS127" t="s">
        <v>180</v>
      </c>
      <c r="AT127">
        <v>0</v>
      </c>
      <c r="AU127" t="s">
        <v>33</v>
      </c>
      <c r="AV127" t="s">
        <v>33</v>
      </c>
      <c r="AW127" t="s">
        <v>33</v>
      </c>
      <c r="AY127">
        <v>2</v>
      </c>
    </row>
    <row r="128" spans="1:52" x14ac:dyDescent="0.3">
      <c r="A128" s="8">
        <v>14672</v>
      </c>
      <c r="B128" s="8">
        <v>422</v>
      </c>
      <c r="C128" s="8" t="s">
        <v>34</v>
      </c>
      <c r="D128" s="8" t="s">
        <v>41</v>
      </c>
      <c r="E128" s="8">
        <v>359930</v>
      </c>
      <c r="F128" s="8">
        <v>4322215</v>
      </c>
      <c r="G128" s="8"/>
      <c r="H128" s="8" t="s">
        <v>12</v>
      </c>
      <c r="I128" s="9">
        <v>45089</v>
      </c>
      <c r="J128" s="9">
        <v>45094</v>
      </c>
      <c r="K128" s="8">
        <f t="shared" si="162"/>
        <v>5</v>
      </c>
      <c r="L128" s="10">
        <v>0.60625000000000007</v>
      </c>
      <c r="M128" s="10">
        <v>0.61527777777777781</v>
      </c>
      <c r="N128" s="10">
        <v>0.61875000000000002</v>
      </c>
      <c r="O128" s="8">
        <v>32.200000000000003</v>
      </c>
      <c r="P128" s="8">
        <v>34.799999999999997</v>
      </c>
      <c r="Q128" s="8" t="s">
        <v>105</v>
      </c>
      <c r="R128" s="8" t="s">
        <v>39</v>
      </c>
      <c r="S128" s="8" t="s">
        <v>33</v>
      </c>
      <c r="T128" s="8" t="s">
        <v>33</v>
      </c>
      <c r="U128" s="22">
        <v>3.4606481481481485E-3</v>
      </c>
      <c r="V128" s="28">
        <f t="shared" si="152"/>
        <v>3.4606481481481485E-3</v>
      </c>
      <c r="W128" s="22">
        <v>8.2870370370370372E-3</v>
      </c>
      <c r="X128" s="28">
        <f t="shared" si="153"/>
        <v>8.2870370370370372E-3</v>
      </c>
      <c r="Y128" s="22">
        <f t="shared" si="172"/>
        <v>4.8263888888888887E-3</v>
      </c>
      <c r="Z128" s="28">
        <f t="shared" si="154"/>
        <v>4.8263888888888887E-3</v>
      </c>
      <c r="AA128">
        <v>417</v>
      </c>
      <c r="AB128" s="22">
        <v>9.7916666666666655E-3</v>
      </c>
      <c r="AC128" s="22">
        <f t="shared" si="181"/>
        <v>6.3310185185185171E-3</v>
      </c>
      <c r="AD128" s="28">
        <f t="shared" si="155"/>
        <v>6.3310185185185171E-3</v>
      </c>
      <c r="AE128">
        <v>547</v>
      </c>
      <c r="AF128" s="28" t="s">
        <v>32</v>
      </c>
      <c r="AG128">
        <v>2018.9126000000001</v>
      </c>
      <c r="AH128">
        <v>9762.1571207023408</v>
      </c>
      <c r="AI128">
        <v>91</v>
      </c>
      <c r="AJ128">
        <f t="shared" si="184"/>
        <v>19.599999999999994</v>
      </c>
      <c r="AK128" s="8">
        <v>71.400000000000006</v>
      </c>
      <c r="AL128">
        <v>75.319999999999993</v>
      </c>
      <c r="AM128">
        <f t="shared" si="182"/>
        <v>74.319999999999993</v>
      </c>
      <c r="AN128" s="50">
        <f t="shared" si="183"/>
        <v>1.0125220488540103</v>
      </c>
      <c r="AO128">
        <v>0</v>
      </c>
      <c r="AP128">
        <v>14</v>
      </c>
      <c r="AQ128" t="s">
        <v>184</v>
      </c>
      <c r="AR128" s="8">
        <v>1</v>
      </c>
      <c r="AS128" s="8" t="s">
        <v>180</v>
      </c>
      <c r="AT128" s="8">
        <v>0</v>
      </c>
      <c r="AU128" s="8" t="s">
        <v>33</v>
      </c>
      <c r="AV128" s="8" t="s">
        <v>33</v>
      </c>
      <c r="AW128" s="8" t="s">
        <v>33</v>
      </c>
      <c r="AX128" s="8"/>
      <c r="AY128" s="8">
        <v>2</v>
      </c>
      <c r="AZ128" s="8" t="s">
        <v>126</v>
      </c>
    </row>
    <row r="129" spans="1:52" x14ac:dyDescent="0.3">
      <c r="A129">
        <v>12071</v>
      </c>
      <c r="B129">
        <v>13</v>
      </c>
      <c r="C129" t="s">
        <v>34</v>
      </c>
      <c r="D129" t="s">
        <v>54</v>
      </c>
      <c r="E129">
        <v>375204</v>
      </c>
      <c r="F129">
        <v>4318657</v>
      </c>
      <c r="G129" t="s">
        <v>148</v>
      </c>
      <c r="H129" t="s">
        <v>23</v>
      </c>
      <c r="I129" s="4">
        <v>45093</v>
      </c>
      <c r="J129" s="4">
        <v>45094</v>
      </c>
      <c r="K129">
        <f t="shared" si="162"/>
        <v>1</v>
      </c>
      <c r="L129" s="7">
        <v>0.60625000000000007</v>
      </c>
      <c r="M129" s="7">
        <v>0.61527777777777781</v>
      </c>
      <c r="N129" s="7">
        <v>0.61875000000000002</v>
      </c>
      <c r="O129">
        <v>32.200000000000003</v>
      </c>
      <c r="P129">
        <v>34.799999999999997</v>
      </c>
      <c r="Q129" t="s">
        <v>105</v>
      </c>
      <c r="R129" t="s">
        <v>43</v>
      </c>
      <c r="S129" t="s">
        <v>33</v>
      </c>
      <c r="T129" t="s">
        <v>32</v>
      </c>
      <c r="U129" s="20">
        <v>3.414351851851852E-3</v>
      </c>
      <c r="V129" s="26">
        <f t="shared" si="152"/>
        <v>3.414351851851852E-3</v>
      </c>
      <c r="W129" s="20">
        <v>7.7083333333333335E-3</v>
      </c>
      <c r="X129" s="26">
        <f t="shared" si="153"/>
        <v>7.7083333333333335E-3</v>
      </c>
      <c r="Y129" s="20">
        <f t="shared" si="172"/>
        <v>4.293981481481482E-3</v>
      </c>
      <c r="Z129" s="26">
        <f t="shared" si="154"/>
        <v>4.293981481481482E-3</v>
      </c>
      <c r="AA129">
        <v>371</v>
      </c>
      <c r="AB129" s="20">
        <v>8.6689814814814806E-3</v>
      </c>
      <c r="AC129" s="20">
        <f t="shared" si="181"/>
        <v>5.2546296296296282E-3</v>
      </c>
      <c r="AD129" s="26">
        <f t="shared" si="155"/>
        <v>5.2546296296296282E-3</v>
      </c>
      <c r="AE129">
        <v>454</v>
      </c>
      <c r="AF129" s="26" t="s">
        <v>33</v>
      </c>
      <c r="AG129">
        <v>2019.4332300000001</v>
      </c>
      <c r="AH129">
        <v>6152.6322385345902</v>
      </c>
      <c r="AI129">
        <v>92</v>
      </c>
      <c r="AJ129">
        <f>AI129-AK129</f>
        <v>23</v>
      </c>
      <c r="AK129">
        <v>69</v>
      </c>
      <c r="AL129">
        <v>93.56</v>
      </c>
      <c r="AM129">
        <f t="shared" ref="AM129" si="185">AL129-AR129</f>
        <v>92.56</v>
      </c>
      <c r="AN129" s="50">
        <f t="shared" ref="AN129" si="186">LOG(AL129)/LOG(AK129)</f>
        <v>1.0719151577288164</v>
      </c>
      <c r="AO129">
        <v>0</v>
      </c>
      <c r="AP129">
        <v>10</v>
      </c>
      <c r="AQ129" t="s">
        <v>184</v>
      </c>
      <c r="AR129">
        <v>1</v>
      </c>
      <c r="AS129" t="s">
        <v>180</v>
      </c>
      <c r="AT129">
        <v>0</v>
      </c>
      <c r="AU129" t="s">
        <v>33</v>
      </c>
      <c r="AV129" t="s">
        <v>33</v>
      </c>
      <c r="AW129" t="s">
        <v>33</v>
      </c>
      <c r="AY129">
        <v>2</v>
      </c>
    </row>
    <row r="130" spans="1:52" s="45" customFormat="1" x14ac:dyDescent="0.3">
      <c r="A130" s="45">
        <v>12072</v>
      </c>
      <c r="B130" s="45">
        <v>13</v>
      </c>
      <c r="C130" s="45" t="s">
        <v>34</v>
      </c>
      <c r="D130" s="45" t="s">
        <v>54</v>
      </c>
      <c r="E130" s="45">
        <v>375204</v>
      </c>
      <c r="F130" s="45">
        <v>4318657</v>
      </c>
      <c r="H130" s="45" t="s">
        <v>23</v>
      </c>
      <c r="I130" s="46">
        <v>45093</v>
      </c>
      <c r="J130" s="46">
        <v>45094</v>
      </c>
      <c r="K130" s="45">
        <f t="shared" si="162"/>
        <v>1</v>
      </c>
      <c r="L130" s="47">
        <v>0.60625000000000007</v>
      </c>
      <c r="M130" s="47">
        <v>0.61527777777777781</v>
      </c>
      <c r="N130" s="47">
        <v>0.61875000000000002</v>
      </c>
      <c r="O130" s="45">
        <v>32.200000000000003</v>
      </c>
      <c r="P130" s="45">
        <v>34.799999999999997</v>
      </c>
      <c r="Q130" s="45" t="s">
        <v>105</v>
      </c>
      <c r="R130" s="45" t="s">
        <v>69</v>
      </c>
      <c r="S130" s="45" t="s">
        <v>33</v>
      </c>
      <c r="T130" s="45" t="s">
        <v>32</v>
      </c>
      <c r="U130" s="48">
        <v>7.4768518518518526E-3</v>
      </c>
      <c r="V130" s="49">
        <f t="shared" si="152"/>
        <v>7.4768518518518526E-3</v>
      </c>
      <c r="W130" s="48">
        <v>1.2604166666666666E-2</v>
      </c>
      <c r="X130" s="49">
        <f t="shared" si="153"/>
        <v>1.2604166666666666E-2</v>
      </c>
      <c r="Y130" s="48">
        <f t="shared" si="172"/>
        <v>5.1273148148148137E-3</v>
      </c>
      <c r="Z130" s="49">
        <f t="shared" si="154"/>
        <v>5.1273148148148137E-3</v>
      </c>
      <c r="AA130">
        <v>443</v>
      </c>
      <c r="AB130" s="48">
        <v>1.6562500000000001E-2</v>
      </c>
      <c r="AC130" s="48">
        <f t="shared" si="181"/>
        <v>9.0856481481481483E-3</v>
      </c>
      <c r="AD130" s="49">
        <f t="shared" si="155"/>
        <v>9.0856481481481483E-3</v>
      </c>
      <c r="AE130">
        <v>785</v>
      </c>
      <c r="AF130" s="49" t="s">
        <v>145</v>
      </c>
      <c r="AG130" s="45">
        <v>2019.4332300000001</v>
      </c>
      <c r="AH130" s="45">
        <v>6152.6322385345902</v>
      </c>
      <c r="AI130">
        <v>78</v>
      </c>
      <c r="AJ130">
        <f t="shared" ref="AJ130:AJ131" si="187">AI130-AK130</f>
        <v>18.5</v>
      </c>
      <c r="AK130">
        <v>59.5</v>
      </c>
      <c r="AL130">
        <v>44.36</v>
      </c>
      <c r="AM130">
        <f t="shared" ref="AM130:AM131" si="188">AL130-AR130</f>
        <v>43.36</v>
      </c>
      <c r="AN130" s="50">
        <f t="shared" ref="AN130:AN131" si="189">LOG(AL130)/LOG(AK130)</f>
        <v>0.92813513157983818</v>
      </c>
      <c r="AO130">
        <v>0</v>
      </c>
      <c r="AP130">
        <v>0</v>
      </c>
      <c r="AQ130" t="s">
        <v>185</v>
      </c>
      <c r="AR130">
        <v>1</v>
      </c>
      <c r="AS130" s="45" t="s">
        <v>179</v>
      </c>
      <c r="AT130" s="45">
        <v>0</v>
      </c>
      <c r="AU130" s="45" t="s">
        <v>33</v>
      </c>
      <c r="AV130" s="45" t="s">
        <v>33</v>
      </c>
      <c r="AW130" s="45" t="s">
        <v>33</v>
      </c>
      <c r="AY130" s="45">
        <v>2</v>
      </c>
      <c r="AZ130" s="45" t="s">
        <v>165</v>
      </c>
    </row>
    <row r="131" spans="1:52" s="8" customFormat="1" x14ac:dyDescent="0.3">
      <c r="A131" s="8">
        <v>202308</v>
      </c>
      <c r="C131" s="8" t="s">
        <v>34</v>
      </c>
      <c r="D131" s="8" t="s">
        <v>81</v>
      </c>
      <c r="E131" s="8">
        <v>365252</v>
      </c>
      <c r="F131" s="8">
        <v>4309046</v>
      </c>
      <c r="H131" s="8" t="s">
        <v>96</v>
      </c>
      <c r="I131" s="9">
        <v>45090</v>
      </c>
      <c r="J131" s="9">
        <v>45094</v>
      </c>
      <c r="K131" s="8">
        <f t="shared" si="162"/>
        <v>4</v>
      </c>
      <c r="L131" s="10">
        <v>0.60625000000000007</v>
      </c>
      <c r="M131" s="10">
        <v>0.61527777777777781</v>
      </c>
      <c r="N131" s="10">
        <v>0.61875000000000002</v>
      </c>
      <c r="O131" s="8">
        <v>32.200000000000003</v>
      </c>
      <c r="P131" s="8">
        <v>34.799999999999997</v>
      </c>
      <c r="Q131" s="8" t="s">
        <v>105</v>
      </c>
      <c r="R131" s="8" t="s">
        <v>44</v>
      </c>
      <c r="S131" s="8" t="s">
        <v>33</v>
      </c>
      <c r="T131" s="8" t="s">
        <v>33</v>
      </c>
      <c r="U131" s="22">
        <v>3.6111111111111114E-3</v>
      </c>
      <c r="V131" s="28">
        <f t="shared" si="152"/>
        <v>3.6111111111111114E-3</v>
      </c>
      <c r="W131" s="22">
        <v>1.511574074074074E-2</v>
      </c>
      <c r="X131" s="28">
        <f t="shared" si="153"/>
        <v>1.511574074074074E-2</v>
      </c>
      <c r="Y131" s="22">
        <f t="shared" si="172"/>
        <v>1.1504629629629629E-2</v>
      </c>
      <c r="Z131" s="28">
        <f t="shared" si="154"/>
        <v>1.1504629629629629E-2</v>
      </c>
      <c r="AA131">
        <v>994</v>
      </c>
      <c r="AB131" s="22">
        <v>1.8113425925925925E-2</v>
      </c>
      <c r="AC131" s="22">
        <f t="shared" si="181"/>
        <v>1.4502314814814813E-2</v>
      </c>
      <c r="AD131" s="28">
        <f t="shared" si="155"/>
        <v>1.4502314814814813E-2</v>
      </c>
      <c r="AE131">
        <v>1253</v>
      </c>
      <c r="AF131" s="28" t="s">
        <v>32</v>
      </c>
      <c r="AG131">
        <v>2021.1113299999899</v>
      </c>
      <c r="AH131">
        <v>10453.5197475435</v>
      </c>
      <c r="AI131">
        <v>90.1</v>
      </c>
      <c r="AJ131">
        <f t="shared" si="187"/>
        <v>20.899999999999991</v>
      </c>
      <c r="AK131">
        <v>69.2</v>
      </c>
      <c r="AL131">
        <v>83.06</v>
      </c>
      <c r="AM131">
        <f t="shared" si="188"/>
        <v>81.56</v>
      </c>
      <c r="AN131" s="50">
        <f t="shared" si="189"/>
        <v>1.0430876418245376</v>
      </c>
      <c r="AO131">
        <v>0</v>
      </c>
      <c r="AP131">
        <v>12</v>
      </c>
      <c r="AQ131" t="s">
        <v>184</v>
      </c>
      <c r="AR131">
        <v>1.5</v>
      </c>
      <c r="AS131" t="s">
        <v>180</v>
      </c>
      <c r="AT131">
        <v>0</v>
      </c>
      <c r="AU131" t="s">
        <v>33</v>
      </c>
      <c r="AV131" t="s">
        <v>33</v>
      </c>
      <c r="AW131" t="s">
        <v>33</v>
      </c>
      <c r="AY131" s="8">
        <v>2</v>
      </c>
      <c r="AZ131" s="8" t="s">
        <v>126</v>
      </c>
    </row>
  </sheetData>
  <autoFilter ref="A1:AX131" xr:uid="{63E02FB2-7411-4C81-A76E-E8A0CC2B910F}"/>
  <sortState xmlns:xlrd2="http://schemas.microsoft.com/office/spreadsheetml/2017/richdata2" ref="A2:CJ64">
    <sortCondition ref="J2:J64"/>
    <sortCondition ref="L2:L64"/>
    <sortCondition ref="R2:R64"/>
  </sortState>
  <pageMargins left="0.7" right="0.7" top="0.75" bottom="0.75" header="0.3" footer="0.3"/>
  <pageSetup paperSize="9" orientation="portrait" r:id="rId1"/>
  <ignoredErrors>
    <ignoredError sqref="Y40 Y42 Y43:Y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F6DD-7367-4097-93A7-1446CA5678CD}">
  <dimension ref="A1:B48"/>
  <sheetViews>
    <sheetView topLeftCell="A4" workbookViewId="0">
      <selection activeCell="B32" sqref="B32"/>
    </sheetView>
  </sheetViews>
  <sheetFormatPr baseColWidth="10" defaultRowHeight="14.4" x14ac:dyDescent="0.3"/>
  <cols>
    <col min="1" max="1" width="31" customWidth="1"/>
  </cols>
  <sheetData>
    <row r="1" spans="1:2" x14ac:dyDescent="0.3">
      <c r="A1" s="5" t="s">
        <v>0</v>
      </c>
      <c r="B1" t="s">
        <v>13</v>
      </c>
    </row>
    <row r="2" spans="1:2" x14ac:dyDescent="0.3">
      <c r="A2" s="5" t="s">
        <v>1</v>
      </c>
      <c r="B2" t="s">
        <v>14</v>
      </c>
    </row>
    <row r="3" spans="1:2" x14ac:dyDescent="0.3">
      <c r="A3" s="5" t="s">
        <v>24</v>
      </c>
      <c r="B3" t="s">
        <v>25</v>
      </c>
    </row>
    <row r="4" spans="1:2" x14ac:dyDescent="0.3">
      <c r="A4" s="5" t="s">
        <v>2</v>
      </c>
      <c r="B4" t="s">
        <v>16</v>
      </c>
    </row>
    <row r="5" spans="1:2" x14ac:dyDescent="0.3">
      <c r="A5" s="5" t="s">
        <v>98</v>
      </c>
      <c r="B5" t="s">
        <v>113</v>
      </c>
    </row>
    <row r="6" spans="1:2" x14ac:dyDescent="0.3">
      <c r="A6" s="5" t="s">
        <v>33</v>
      </c>
      <c r="B6" t="s">
        <v>114</v>
      </c>
    </row>
    <row r="7" spans="1:2" x14ac:dyDescent="0.3">
      <c r="A7" s="5" t="s">
        <v>15</v>
      </c>
      <c r="B7" t="s">
        <v>147</v>
      </c>
    </row>
    <row r="8" spans="1:2" x14ac:dyDescent="0.3">
      <c r="A8" s="5" t="s">
        <v>3</v>
      </c>
      <c r="B8" t="s">
        <v>17</v>
      </c>
    </row>
    <row r="9" spans="1:2" x14ac:dyDescent="0.3">
      <c r="A9" s="5" t="s">
        <v>4</v>
      </c>
      <c r="B9" t="s">
        <v>18</v>
      </c>
    </row>
    <row r="10" spans="1:2" x14ac:dyDescent="0.3">
      <c r="A10" s="5" t="s">
        <v>5</v>
      </c>
      <c r="B10" t="s">
        <v>19</v>
      </c>
    </row>
    <row r="11" spans="1:2" x14ac:dyDescent="0.3">
      <c r="A11" s="5" t="s">
        <v>6</v>
      </c>
      <c r="B11" t="s">
        <v>27</v>
      </c>
    </row>
    <row r="12" spans="1:2" x14ac:dyDescent="0.3">
      <c r="A12" s="5" t="s">
        <v>66</v>
      </c>
      <c r="B12" t="s">
        <v>115</v>
      </c>
    </row>
    <row r="13" spans="1:2" x14ac:dyDescent="0.3">
      <c r="A13" s="5" t="s">
        <v>67</v>
      </c>
      <c r="B13" t="s">
        <v>116</v>
      </c>
    </row>
    <row r="14" spans="1:2" x14ac:dyDescent="0.3">
      <c r="A14" s="5" t="s">
        <v>68</v>
      </c>
      <c r="B14" t="s">
        <v>117</v>
      </c>
    </row>
    <row r="15" spans="1:2" x14ac:dyDescent="0.3">
      <c r="A15" s="5" t="s">
        <v>35</v>
      </c>
      <c r="B15" t="s">
        <v>60</v>
      </c>
    </row>
    <row r="16" spans="1:2" x14ac:dyDescent="0.3">
      <c r="A16" s="5" t="s">
        <v>36</v>
      </c>
      <c r="B16" t="s">
        <v>61</v>
      </c>
    </row>
    <row r="17" spans="1:2" x14ac:dyDescent="0.3">
      <c r="A17" s="5" t="s">
        <v>37</v>
      </c>
      <c r="B17" t="s">
        <v>62</v>
      </c>
    </row>
    <row r="18" spans="1:2" x14ac:dyDescent="0.3">
      <c r="A18" s="5" t="s">
        <v>63</v>
      </c>
      <c r="B18" t="s">
        <v>64</v>
      </c>
    </row>
    <row r="19" spans="1:2" x14ac:dyDescent="0.3">
      <c r="A19" s="5" t="s">
        <v>30</v>
      </c>
      <c r="B19" t="s">
        <v>31</v>
      </c>
    </row>
    <row r="20" spans="1:2" x14ac:dyDescent="0.3">
      <c r="A20" s="5" t="s">
        <v>58</v>
      </c>
      <c r="B20" t="s">
        <v>135</v>
      </c>
    </row>
    <row r="21" spans="1:2" x14ac:dyDescent="0.3">
      <c r="A21" s="17" t="s">
        <v>110</v>
      </c>
      <c r="B21" t="s">
        <v>112</v>
      </c>
    </row>
    <row r="22" spans="1:2" x14ac:dyDescent="0.3">
      <c r="A22" s="23" t="s">
        <v>130</v>
      </c>
      <c r="B22" t="s">
        <v>136</v>
      </c>
    </row>
    <row r="23" spans="1:2" x14ac:dyDescent="0.3">
      <c r="A23" s="17" t="s">
        <v>107</v>
      </c>
      <c r="B23" t="s">
        <v>137</v>
      </c>
    </row>
    <row r="24" spans="1:2" x14ac:dyDescent="0.3">
      <c r="A24" s="23" t="s">
        <v>133</v>
      </c>
      <c r="B24" t="s">
        <v>138</v>
      </c>
    </row>
    <row r="25" spans="1:2" x14ac:dyDescent="0.3">
      <c r="A25" s="17" t="s">
        <v>119</v>
      </c>
      <c r="B25" t="s">
        <v>139</v>
      </c>
    </row>
    <row r="26" spans="1:2" s="5" customFormat="1" x14ac:dyDescent="0.3">
      <c r="A26" s="23" t="s">
        <v>132</v>
      </c>
      <c r="B26" t="s">
        <v>168</v>
      </c>
    </row>
    <row r="27" spans="1:2" s="5" customFormat="1" x14ac:dyDescent="0.3">
      <c r="A27" s="23" t="s">
        <v>166</v>
      </c>
      <c r="B27" t="s">
        <v>169</v>
      </c>
    </row>
    <row r="28" spans="1:2" x14ac:dyDescent="0.3">
      <c r="A28" s="17" t="s">
        <v>108</v>
      </c>
      <c r="B28" t="s">
        <v>140</v>
      </c>
    </row>
    <row r="29" spans="1:2" x14ac:dyDescent="0.3">
      <c r="A29" s="17" t="s">
        <v>120</v>
      </c>
      <c r="B29" t="s">
        <v>141</v>
      </c>
    </row>
    <row r="30" spans="1:2" x14ac:dyDescent="0.3">
      <c r="A30" s="23" t="s">
        <v>129</v>
      </c>
      <c r="B30" t="s">
        <v>170</v>
      </c>
    </row>
    <row r="31" spans="1:2" x14ac:dyDescent="0.3">
      <c r="A31" s="23" t="s">
        <v>167</v>
      </c>
      <c r="B31" t="s">
        <v>171</v>
      </c>
    </row>
    <row r="32" spans="1:2" x14ac:dyDescent="0.3">
      <c r="A32" s="23" t="s">
        <v>131</v>
      </c>
      <c r="B32" t="s">
        <v>142</v>
      </c>
    </row>
    <row r="33" spans="1:2" x14ac:dyDescent="0.3">
      <c r="A33" s="23" t="s">
        <v>150</v>
      </c>
      <c r="B33" t="s">
        <v>152</v>
      </c>
    </row>
    <row r="34" spans="1:2" x14ac:dyDescent="0.3">
      <c r="A34" s="23" t="s">
        <v>151</v>
      </c>
      <c r="B34" t="s">
        <v>153</v>
      </c>
    </row>
    <row r="35" spans="1:2" x14ac:dyDescent="0.3">
      <c r="A35" s="5" t="s">
        <v>7</v>
      </c>
      <c r="B35" t="s">
        <v>29</v>
      </c>
    </row>
    <row r="36" spans="1:2" x14ac:dyDescent="0.3">
      <c r="A36" s="5" t="s">
        <v>10</v>
      </c>
      <c r="B36" t="s">
        <v>28</v>
      </c>
    </row>
    <row r="37" spans="1:2" x14ac:dyDescent="0.3">
      <c r="A37" s="5" t="s">
        <v>8</v>
      </c>
      <c r="B37" t="s">
        <v>20</v>
      </c>
    </row>
    <row r="38" spans="1:2" x14ac:dyDescent="0.3">
      <c r="A38" s="5" t="s">
        <v>11</v>
      </c>
      <c r="B38" t="s">
        <v>21</v>
      </c>
    </row>
    <row r="39" spans="1:2" x14ac:dyDescent="0.3">
      <c r="A39" s="5" t="s">
        <v>22</v>
      </c>
      <c r="B39" t="s">
        <v>21</v>
      </c>
    </row>
    <row r="40" spans="1:2" x14ac:dyDescent="0.3">
      <c r="A40" s="5" t="s">
        <v>9</v>
      </c>
      <c r="B40" t="s">
        <v>21</v>
      </c>
    </row>
    <row r="41" spans="1:2" x14ac:dyDescent="0.3">
      <c r="A41" s="5" t="s">
        <v>100</v>
      </c>
      <c r="B41" t="s">
        <v>111</v>
      </c>
    </row>
    <row r="42" spans="1:2" x14ac:dyDescent="0.3">
      <c r="A42" s="5" t="s">
        <v>45</v>
      </c>
      <c r="B42" t="s">
        <v>143</v>
      </c>
    </row>
    <row r="44" spans="1:2" x14ac:dyDescent="0.3">
      <c r="A44" s="8"/>
      <c r="B44" t="s">
        <v>154</v>
      </c>
    </row>
    <row r="46" spans="1:2" x14ac:dyDescent="0.3">
      <c r="A46" s="6"/>
      <c r="B46" t="s">
        <v>144</v>
      </c>
    </row>
    <row r="48" spans="1:2" x14ac:dyDescent="0.3">
      <c r="A48" s="29"/>
      <c r="B48" t="s">
        <v>146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Snakes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Vez Garzón</dc:creator>
  <cp:lastModifiedBy>Marc Vez Garzón</cp:lastModifiedBy>
  <dcterms:created xsi:type="dcterms:W3CDTF">2023-05-26T19:06:10Z</dcterms:created>
  <dcterms:modified xsi:type="dcterms:W3CDTF">2024-04-15T13:34:34Z</dcterms:modified>
</cp:coreProperties>
</file>