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hidden" name="CÓDIGO INDICADORES" sheetId="1" r:id="rId3"/>
    <sheet state="hidden" name="Indicadores" sheetId="2" r:id="rId4"/>
    <sheet state="visible" name="Sheet1" sheetId="3" r:id="rId5"/>
    <sheet state="hidden" name="Taller" sheetId="4" r:id="rId6"/>
    <sheet state="hidden" name="Criterios" sheetId="5" r:id="rId7"/>
  </sheets>
  <definedNames>
    <definedName hidden="1" localSheetId="0" name="_xlnm._FilterDatabase">'CÓDIGO INDICADORES'!$E$5:$L$36</definedName>
    <definedName hidden="1" localSheetId="2" name="_xlnm._FilterDatabase">Sheet1!$A$1:$AI$146</definedName>
    <definedName hidden="1" localSheetId="3" name="_xlnm._FilterDatabase">Taller!$A$2:$S$147</definedName>
  </definedNames>
  <calcPr/>
</workbook>
</file>

<file path=xl/sharedStrings.xml><?xml version="1.0" encoding="utf-8"?>
<sst xmlns="http://schemas.openxmlformats.org/spreadsheetml/2006/main" count="5500" uniqueCount="1632">
  <si>
    <t>ID</t>
  </si>
  <si>
    <t xml:space="preserve">Nombre_Indicador </t>
  </si>
  <si>
    <t>Tema</t>
  </si>
  <si>
    <t>Tipo Indicador</t>
  </si>
  <si>
    <t>Generación Sistemática</t>
  </si>
  <si>
    <t>CODIFICACIÓN INDICADORES MAR DEL PLATA ENTRE TODOS</t>
  </si>
  <si>
    <t>Frecuencia</t>
  </si>
  <si>
    <t>Principales cuestiones para la aplicación/actualización anual del indicador ICES</t>
  </si>
  <si>
    <t>Indicador adaptado</t>
  </si>
  <si>
    <t>Fórmula Indicador</t>
  </si>
  <si>
    <t>Fuentes Primarias</t>
  </si>
  <si>
    <t>Consideraciones sobre Información Disponible/Generada Fuentes Primarias</t>
  </si>
  <si>
    <t>Otras Mediciones Similares  Disponibles</t>
  </si>
  <si>
    <t>Georeferenciables</t>
  </si>
  <si>
    <t>Georeferenciados</t>
  </si>
  <si>
    <t>Medición utilizada publicación</t>
  </si>
  <si>
    <t>#V 1</t>
  </si>
  <si>
    <t>#V 2</t>
  </si>
  <si>
    <t>#V 3</t>
  </si>
  <si>
    <t>#V 4</t>
  </si>
  <si>
    <t>#V 5</t>
  </si>
  <si>
    <t>Calificación Indicador</t>
  </si>
  <si>
    <t>Verde</t>
  </si>
  <si>
    <t>Amarillo</t>
  </si>
  <si>
    <t>Rojo</t>
  </si>
  <si>
    <t>Fuentes Primarias web</t>
  </si>
  <si>
    <t>Porcentaje de hogares con conexiones domiciliarias de agua por red</t>
  </si>
  <si>
    <t>Agua. Saneamiento y Drenaje</t>
  </si>
  <si>
    <t>Cardinal</t>
  </si>
  <si>
    <t>Si</t>
  </si>
  <si>
    <t>Anual</t>
  </si>
  <si>
    <t xml:space="preserve">La ciudad registra una importante cantidad de viviendas no ocupadas de manera permanente.
OSSE cuenta con información de cantidad de clientes domiciliarios (no baldios) con conexiones a la red de agua, pero no de cantidad de hogares permanentes con acceso a la red de agua. </t>
  </si>
  <si>
    <t>Porcentaje de viviendas ubicadas en las Zonas Urbanas de la ciudad que cuentan con conexión domiciliaria de agua de red</t>
  </si>
  <si>
    <t xml:space="preserve">(Cantidad de clientes domiciliarios del servicio de agua potable en las Zonas Urbanas al 31 de diciembre de cada año)/
(Cantidad de viviendas estimadas en las Zonas Urbanas al 31 de diciembre de cada año). </t>
  </si>
  <si>
    <r>
      <rPr/>
      <t>Cantidad de clientes domiciliarios del servicio agua en las Zonas Urbanas al 31 de diciembre de cada año: OSSE
Cantidad de viviendas estimadas en las Zonas Urbanas al 31 de diciembre de cada año: Elaboración propia en base a</t>
    </r>
    <r>
      <rPr>
        <rFont val="Arial"/>
        <color rgb="FF000000"/>
        <sz val="10.0"/>
      </rPr>
      <t xml:space="preserve"> MGP|DIE</t>
    </r>
  </si>
  <si>
    <r>
      <rPr/>
      <t xml:space="preserve">(Se trata de un sistema de codificación pensado para </t>
    </r>
    <r>
      <rPr>
        <rFont val="Arial Narrow"/>
        <b/>
        <color rgb="FF000000"/>
        <sz val="12.0"/>
      </rPr>
      <t>uso interno</t>
    </r>
    <r>
      <rPr>
        <rFont val="Arial Narrow"/>
        <color rgb="FF000000"/>
        <sz val="12.0"/>
      </rPr>
      <t>, aplicable a sistemas, manejo de datos, documentación, etc.)</t>
    </r>
  </si>
  <si>
    <t>Las cuentas domiciliarias deben excluir las que corresponden a lotes sin edificación (v.g. baldíos). 
La cantidad de cuentas domiciliarias informadas supera las proyecciones de viviendas por zonas a partir de proyecciones de población de MGP|DIE</t>
  </si>
  <si>
    <t>OSSE realiza una estimación de la cobertura del servicio en Mar del Plata y Batán.
La EPH del INDEC permite estimar el porcentaje de hogares permanentes con acceso a red domiciliaria de agua para el aglomerado Mar del Plata-Batán, al cuarto trimestre de cada año (o último disponible)</t>
  </si>
  <si>
    <t xml:space="preserve">Si </t>
  </si>
  <si>
    <t>No</t>
  </si>
  <si>
    <t>Otras mediciones similares disponibles</t>
  </si>
  <si>
    <t>Cantidad de clientes domiciliarios red de agua en las Zonas Urbanas al 31 de diciembre de cada año</t>
  </si>
  <si>
    <t>B/N</t>
  </si>
  <si>
    <t>Cantidad de viviendas estimadas en las Zonas Urbanas al 31 de diciembre de cada año</t>
  </si>
  <si>
    <t/>
  </si>
  <si>
    <t>A2</t>
  </si>
  <si>
    <t>DEF</t>
  </si>
  <si>
    <t>90-100%</t>
  </si>
  <si>
    <t>Dimensión</t>
  </si>
  <si>
    <t>75-90%</t>
  </si>
  <si>
    <t>#D</t>
  </si>
  <si>
    <t>&lt;75%</t>
  </si>
  <si>
    <t>#P</t>
  </si>
  <si>
    <t>Pilar</t>
  </si>
  <si>
    <t>#T</t>
  </si>
  <si>
    <t>#</t>
  </si>
  <si>
    <t>Temas</t>
  </si>
  <si>
    <r>
      <rPr/>
      <t>OSSE -</t>
    </r>
    <r>
      <rPr>
        <rFont val="Arial"/>
        <color rgb="FF000000"/>
        <sz val="10.0"/>
      </rPr>
      <t xml:space="preserve"> MGP|DIE</t>
    </r>
  </si>
  <si>
    <t>#S</t>
  </si>
  <si>
    <t>Consumo anual de agua per cápita</t>
  </si>
  <si>
    <t>Subtemas</t>
  </si>
  <si>
    <t>BID</t>
  </si>
  <si>
    <t>Cant. Indicadores</t>
  </si>
  <si>
    <t>DDE</t>
  </si>
  <si>
    <t>N/A</t>
  </si>
  <si>
    <t>OSSE no cuenta con micromedición para todos los consumidores domiciliarios; no cuenta o no ha podido suministrar una muestra representativa de mediciones.</t>
  </si>
  <si>
    <t>Volumen de agua producida para usos domiciliarios (neta de "Agua No Contabilizada") dividido población consumidora de agua de red.</t>
  </si>
  <si>
    <t>[ Volumen anual agua ingresada al sistema * (1- Porcentaje de Agua No Contabilizada) - Volumen anual agua destino no domiciliario ] / (Población estable estimada Zonas Urbanas * Porcentaje de hogares con acceso red agua + Turistas Estables )</t>
  </si>
  <si>
    <t>HTA</t>
  </si>
  <si>
    <t>Indicador</t>
  </si>
  <si>
    <t>Volumen agua ingresada al sistema: OSSE
Porcentaje agua no contabilizada: OSSE
Volumen agua destino no domiciliario: OSSE
Población estable estimada Zonas Urbanas en cada año: Elaboración propia en base a MGP|DIE
Turistas Estables: EMTUR</t>
  </si>
  <si>
    <t>DISP</t>
  </si>
  <si>
    <t>ZONAS</t>
  </si>
  <si>
    <t>La consideración de consumos no domiciliarios debe separar entre consumos comerciales e industriales que reemplaza consumos domicilarios (v.g. lavaderos, restaurants, etc) y consumos comerciales e industriales que no reemplazan consumos domiciliarios</t>
  </si>
  <si>
    <t>NA</t>
  </si>
  <si>
    <t>Fórmula Indicador
(excepto por la consideración del volumen de agua destino no domiciliario)</t>
  </si>
  <si>
    <t>Descripción</t>
  </si>
  <si>
    <t>Volumen agua ingresada al sistema</t>
  </si>
  <si>
    <t>Porcentaje de Agua no Contabilizada</t>
  </si>
  <si>
    <t>D01</t>
  </si>
  <si>
    <t>Población estable estimada Zonas Urbanas al 31 de diciembre de cada año</t>
  </si>
  <si>
    <t>Turistas Estables</t>
  </si>
  <si>
    <t>B3</t>
  </si>
  <si>
    <t>Nivel de Evaluacion</t>
  </si>
  <si>
    <t>A1</t>
  </si>
  <si>
    <t>120-200</t>
  </si>
  <si>
    <t>80-120 o 200-250</t>
  </si>
  <si>
    <t>&lt; 80 o &gt;250</t>
  </si>
  <si>
    <t>Sostenibilidad Medioambiental y Cambio Climático</t>
  </si>
  <si>
    <r>
      <rPr/>
      <t>OSSE -</t>
    </r>
    <r>
      <rPr>
        <rFont val="Arial"/>
        <color rgb="FF000000"/>
        <sz val="10.0"/>
      </rPr>
      <t xml:space="preserve"> MGP|DIE - EMTUR</t>
    </r>
  </si>
  <si>
    <t>P01</t>
  </si>
  <si>
    <t>Continuidad del servicio de agua</t>
  </si>
  <si>
    <t>OBSERVACIONES</t>
  </si>
  <si>
    <t>Continuidad del servicio de agua durante el año</t>
  </si>
  <si>
    <t>24 -∑(i=1,365) [(Cantidad de horas con servicio interrumpido en el día (i) * Porcentaje de clientes afectados en el día (i))/8760]</t>
  </si>
  <si>
    <t>N/D</t>
  </si>
  <si>
    <t>OSSE no cuenta o no lo ha suministrado un registro sistemático de las interrupciones ni con el porcentaje de clientes afectado por cada interrupción</t>
  </si>
  <si>
    <r>
      <rPr>
        <rFont val="Arial Narrow"/>
        <b/>
        <color rgb="FF000000"/>
        <sz val="14.0"/>
      </rPr>
      <t>Manejo del Medio Ambiente y Consumo de Recursos Naturales</t>
    </r>
    <r>
      <rPr>
        <rFont val="Arial Narrow"/>
        <b/>
        <color rgb="FF000000"/>
        <sz val="12.0"/>
      </rPr>
      <t>.</t>
    </r>
  </si>
  <si>
    <t>&gt;20 hrs/día</t>
  </si>
  <si>
    <t>T001</t>
  </si>
  <si>
    <t>12-20 hrs/día</t>
  </si>
  <si>
    <t>&lt;12 hrs/día</t>
  </si>
  <si>
    <t>Calidad de agua</t>
  </si>
  <si>
    <t>Agua</t>
  </si>
  <si>
    <t>Porcentaje de muestras de agua que cumplen con las normas de calidad</t>
  </si>
  <si>
    <t>S001</t>
  </si>
  <si>
    <t xml:space="preserve">(Cantidad de muestras de agua que cumplen con las normas de calidad durante el año)/
(Cantidad totales de muestras de agua analizadas). </t>
  </si>
  <si>
    <t>OSSE realiza una estimación del porcentaje de muestras satisfactorias, ponderadas según metodología no suministrada</t>
  </si>
  <si>
    <t>Cobertura de agua</t>
  </si>
  <si>
    <t>Cantidad de muestras de agua que cumplen con las normas nacionales de calidad de agua potable.</t>
  </si>
  <si>
    <t>Cantidad total de muestras de agua obtenidas en el año</t>
  </si>
  <si>
    <t>&gt;97%</t>
  </si>
  <si>
    <t>90-97%</t>
  </si>
  <si>
    <t>&lt;90%</t>
  </si>
  <si>
    <t>Agua no contabilizada</t>
  </si>
  <si>
    <t>Porcentaje de Pérdidas de Agua</t>
  </si>
  <si>
    <t>OSSE</t>
  </si>
  <si>
    <t>OSSE estima las pérdidas de agua en función de las pérdidas informadas por otras compañias similares y las características de la red de distribución (antigüedad, materiales).</t>
  </si>
  <si>
    <t>0-30%</t>
  </si>
  <si>
    <t>30-45%</t>
  </si>
  <si>
    <t>&gt;45%</t>
  </si>
  <si>
    <t>Número de años remanente con balance de agua positivo</t>
  </si>
  <si>
    <t>OSSE no cuenta con estimaciones actualizadas de la demanda de agua ni de la oferta de agua (por recarga), al tiempo que entiende que este indicador no es el que mejor representa la situación del acuifero de la ciudad.</t>
  </si>
  <si>
    <t>Volumen de agua en conos de depresión masivos.</t>
  </si>
  <si>
    <t>Sumatoria del volumen de agua en conos de depresión masivos en cada año.</t>
  </si>
  <si>
    <t xml:space="preserve">OSSE realiza las mediciones de nivel anualmente entre abril y septiembre, en aprox. 600 pozos públicos y privados.
Los niveles son pseudo-estáticos porque se estiman a partir de suspender el bombeo a partir de las 18 hs del día anterior (cuando es posible).
La superficie piezométrica se estima interpolando los resultados válidos por el metódo de inferencia bayesiana.
El volumen de agua circunscrito se estima por el método de Simpson.
</t>
  </si>
  <si>
    <t>001</t>
  </si>
  <si>
    <t>CENTRO</t>
  </si>
  <si>
    <r>
      <rPr>
        <rFont val="Calibri"/>
        <b/>
        <color rgb="FF000000"/>
        <sz val="14.0"/>
      </rPr>
      <t>Manejo del Medio Ambiente y Consumo de Recursos Naturales</t>
    </r>
    <r>
      <rPr>
        <rFont val="Calibri"/>
        <b/>
        <color rgb="FF000000"/>
        <sz val="12.0"/>
      </rPr>
      <t xml:space="preserve">. </t>
    </r>
    <r>
      <rPr>
        <rFont val="Calibri"/>
        <b/>
        <color rgb="FF000000"/>
        <sz val="12.0"/>
      </rPr>
      <t xml:space="preserve">»
</t>
    </r>
    <r>
      <rPr>
        <rFont val="Calibri"/>
        <color rgb="FF000000"/>
        <sz val="10.0"/>
      </rPr>
      <t>Maneja adecuadamente sus recursos e infraestructura hídrica; »Maneja y usa adecuadamente su energía; »Maneja y trata adecuadamente sus aguas residuales; »Maneja y dispone adecuadamente sus residuos sólidos.</t>
    </r>
  </si>
  <si>
    <t>Volumen de agua circunscrito en conos de depresión masivos, para niveles piezométricos por debajo del nivel del mar.</t>
  </si>
  <si>
    <t>T002</t>
  </si>
  <si>
    <t>Saneamiento y Drenaje</t>
  </si>
  <si>
    <t>S005</t>
  </si>
  <si>
    <t>Cobertura de saneamiento</t>
  </si>
  <si>
    <t>&gt;10</t>
  </si>
  <si>
    <t>5-10</t>
  </si>
  <si>
    <t>&lt;5</t>
  </si>
  <si>
    <t>Porcentaje de hogares con acceso a servicio de saneamiento por alcantarillado</t>
  </si>
  <si>
    <t xml:space="preserve">La ciudad registra una importante cantidad de viviendas no ocupadas de manera permanente, de acuerdo con el CNPyV 2010.
La información necesaria se releva decenalmente para cada Censo Nacional.
OSSE cuenta con información de cantidad de clientes domiciliarios con conexiones a la red de efluentes, pero no de cantidad de hogares permanentes con acceso a dicha red. </t>
  </si>
  <si>
    <t>Porcentaje de viviendas ubicadas en las Zonas Urbanas de la ciudad que cuentan con conexión domiciliaria al sistema de efluentes cloacales</t>
  </si>
  <si>
    <t xml:space="preserve">(Cantidad de clientes domiciliarios servicio efluentes en las Zonas Urbanas al 31 de diciembre de cada año)/
(Cantidad de viviendas estimadas en las Zonas Urbanas al 31 de diciembre de cada año). </t>
  </si>
  <si>
    <t>Cantidad de clientes domiciliarios con servicio cloacas en las Zonas Urbanas al 31 de diciembre de cada año: OSSE
Cantidad de viviendas estimadas en las Zonas Urbanas al 31 de diciembre de cada año: Elaboración propia en base a MGP|DIE</t>
  </si>
  <si>
    <t>Las cuentas domiciliarias deben excluir las que corresponden a lotes sin edificación (v.g. baldíos)</t>
  </si>
  <si>
    <t>OSSE realiza una estimación de la cobertura del servicio en Mar del Plata y Batán.
La EPH del INDEC permite estimar el porcentaje de hogares permanentes con acceso a la red de efluentes cloacales para el aglomerado Mar del Plata-Batán, al cuarto trimestre de cada año (o último disponible)</t>
  </si>
  <si>
    <t>Cantidad de clientes domiciliarios red de efluentes en las Zonas Urbanas al 31 de diciembre de cada año</t>
  </si>
  <si>
    <t>&gt;75%</t>
  </si>
  <si>
    <t>75 - 60%</t>
  </si>
  <si>
    <t>&lt;60%</t>
  </si>
  <si>
    <r>
      <rPr/>
      <t>OSSE -</t>
    </r>
    <r>
      <rPr>
        <rFont val="Arial"/>
        <color rgb="FF000000"/>
        <sz val="10.0"/>
      </rPr>
      <t xml:space="preserve"> MGP|DIE</t>
    </r>
  </si>
  <si>
    <t>Porcentaje de aguas residuales que reciben tratamiento de acuerdo a normas nacionales</t>
  </si>
  <si>
    <t>Porcentaje de aguas residuales que reciben tratamiento de acuerdo a normas nacionales aplicables</t>
  </si>
  <si>
    <t>&gt;60%</t>
  </si>
  <si>
    <t>40-60%</t>
  </si>
  <si>
    <t>&lt;40%</t>
  </si>
  <si>
    <t>Porcentaje de hogares afectados durante precipitaciones con frecuencia de ocurrencia igual a 5 años</t>
  </si>
  <si>
    <t>Dadas las limitaciones de información, es conveniente la medición para un horizonte temporal anual.</t>
  </si>
  <si>
    <t>Eficiencia en el uso del agua</t>
  </si>
  <si>
    <t>Porcentaje de hogares en las Zonas Urbanas de la ciudad afectados por inundaciones por precipitaciones, durante el año.</t>
  </si>
  <si>
    <t>1/(Cantidad total de hogares en Zonas Urbanas) * ∑(i=1,365) [Cantidad de hogares residentes en Zonas Urbanas afectados por inundaciones por precipitaciones en el día (i)]</t>
  </si>
  <si>
    <t>ND</t>
  </si>
  <si>
    <t>002</t>
  </si>
  <si>
    <t>ANILLO 1</t>
  </si>
  <si>
    <t>T003</t>
  </si>
  <si>
    <t>Gestión de Residuos Sólidos</t>
  </si>
  <si>
    <t>S008</t>
  </si>
  <si>
    <t>&lt;0,5%</t>
  </si>
  <si>
    <t>0,5-3</t>
  </si>
  <si>
    <t>Cobertura de recolección de residuos sólidos</t>
  </si>
  <si>
    <t>&gt;3%</t>
  </si>
  <si>
    <t>Consumo anual de agua per cápita de las viviendas que tienen una conexión de agua</t>
  </si>
  <si>
    <t>Porcentaje de la población de la ciudad con recolección regular de residuos sólidos</t>
  </si>
  <si>
    <t>No es posible determinar la cantidad de habitantes que residen con mayor precisión que a nivel de radio censal, lo que requiere actualizar el indicador en base a la superficie cubierta por el servicio.</t>
  </si>
  <si>
    <t>Porcentaje de las Zonas Urbanas de la ciudad con recolección regular de residuos sólidos</t>
  </si>
  <si>
    <t>(Superficie Zonas Urbanas de la ciudad con recolección regular de residuos sólidos)/(Superficie Zonas Urbanas de la ciudad)</t>
  </si>
  <si>
    <t>Superficie Zonas Urbanas de la ciudad con recolección regular de residuos sólidos: MGP|ENOSUR
Superficie Zonas Urbanas de la ciudad: Elaboración propia</t>
  </si>
  <si>
    <t>De acuerdo con el criterio de la ICES, la recolección regular se entiende con frecuencia al menos de una vez por semana.</t>
  </si>
  <si>
    <t>80-120 y 200-250</t>
  </si>
  <si>
    <t>Superficie de Zonas Urbanas que cuentan con servicio de recolección de residuos domiciliario, con al menos una frecuencia de una vez por semana</t>
  </si>
  <si>
    <t xml:space="preserve">Superficie de Zonas Urbanas </t>
  </si>
  <si>
    <t>&lt; 80 y &gt;250</t>
  </si>
  <si>
    <t>80-90%</t>
  </si>
  <si>
    <t>&lt;80%</t>
  </si>
  <si>
    <t>MGP|ENOSUR</t>
  </si>
  <si>
    <t>003</t>
  </si>
  <si>
    <t>ANILLO 2</t>
  </si>
  <si>
    <t>Porcentaje de residuos sólidos de la ciudad dispuestos en relleno sanitario</t>
  </si>
  <si>
    <t>(Toneladas de residuos sólidos de la ciudad dispuestos en relleno sanitario por año) / 
(Toneladas de residuos sólidos generados en la ciudad)</t>
  </si>
  <si>
    <t>Eficiencia en la prestación de servicios de agua</t>
  </si>
  <si>
    <t>T004</t>
  </si>
  <si>
    <t>Energía</t>
  </si>
  <si>
    <t>S011</t>
  </si>
  <si>
    <t>Cobertura energética</t>
  </si>
  <si>
    <t>Toneladas de residuos sólidos de la ciudad dispuestos en relleno sanitario por año</t>
  </si>
  <si>
    <t>Toneladas de residuos sólidos generados en la ciudad</t>
  </si>
  <si>
    <t>Horas al día con servicio continuo</t>
  </si>
  <si>
    <t>Vida remanente del predio en el cual está instalado el relleno sanitario</t>
  </si>
  <si>
    <t>004</t>
  </si>
  <si>
    <t>S. DE LOS PADRES</t>
  </si>
  <si>
    <t>(Capacidad no utilizada del predio al 31 de diciembre de cada año, en m3 )/
(Volumen anual dispuesto en el último año,en m3 * Densidad disposición histórica)</t>
  </si>
  <si>
    <t>Elaboración propia en base a MGP| ENOSUR</t>
  </si>
  <si>
    <t>&gt;20 hrs/dia</t>
  </si>
  <si>
    <t>P02</t>
  </si>
  <si>
    <t>Mitigación de Gases de Efecto Invernadero (GEI), y otras poluciones y promoción de fuentes de energía alternativas</t>
  </si>
  <si>
    <t>12-20 hrs/dia</t>
  </si>
  <si>
    <t>Capacidad no utilizada del predio al 31 de diciembre de cada año, en m3</t>
  </si>
  <si>
    <t>Volumen anual dispuesto en el último año,en m3</t>
  </si>
  <si>
    <t>Densidad disposición histórica</t>
  </si>
  <si>
    <t>T005</t>
  </si>
  <si>
    <t>&lt;12 hrs/dia</t>
  </si>
  <si>
    <t>Calidad de Aire</t>
  </si>
  <si>
    <t>S014</t>
  </si>
  <si>
    <t>Control de la calidad del aire</t>
  </si>
  <si>
    <t>&gt;8</t>
  </si>
  <si>
    <t>5 - 8</t>
  </si>
  <si>
    <t>Porcentaje de residuos sólidos de la ciudad dispuestos en vertederos a cielo abierto, vertederos controlados, cuerpos de agua y quemados</t>
  </si>
  <si>
    <t>(Toneladas de residuos sólidos de la ciudad dispuestos en vertederos o similares por año) / 
(Toneladas de residuos sólidos generados en la ciudad)</t>
  </si>
  <si>
    <t>Porcentaje de muestras de agua en un año que cumplen con las normas nacionales de calidad de agua potable</t>
  </si>
  <si>
    <t>TN residuos sólidos dispuestos en vertederos a cielo abierto, vertederos controlados, cuerpos de agua, quemados u otros métodos, por año</t>
  </si>
  <si>
    <t>005</t>
  </si>
  <si>
    <t>LA PEREGRINA</t>
  </si>
  <si>
    <t>&lt;10%</t>
  </si>
  <si>
    <t>T006</t>
  </si>
  <si>
    <t>10 - 20%</t>
  </si>
  <si>
    <t>Mitigación del Cambio Climático</t>
  </si>
  <si>
    <t>&gt;20%</t>
  </si>
  <si>
    <t>S016</t>
  </si>
  <si>
    <t>Sistemas de medición de emisiones GEI</t>
  </si>
  <si>
    <t>Porcentaje de residuos sólidos de la ciudad que son compostados</t>
  </si>
  <si>
    <t>(Toneladas de residuos sólidos de la ciudad que son compostados por año) / 
(Toneladas de residuos sólidos generados en la ciudad)</t>
  </si>
  <si>
    <t>TN de residuos sólidos tratados por compostaje, por año</t>
  </si>
  <si>
    <t>&gt; 20%</t>
  </si>
  <si>
    <t>5-20%</t>
  </si>
  <si>
    <t>006</t>
  </si>
  <si>
    <t>&lt;5%</t>
  </si>
  <si>
    <t>BATAN</t>
  </si>
  <si>
    <t>Porcentaje de residuos sólidos de la ciudad que son separados y clasificados para reciclado</t>
  </si>
  <si>
    <t>T007</t>
  </si>
  <si>
    <t>No se cuenta con una estimación del volumen de residuos recuperados por el circuito informal de reciclado.</t>
  </si>
  <si>
    <t>Ruido</t>
  </si>
  <si>
    <t>(Agua producida menos agua facturada) / Agua producida</t>
  </si>
  <si>
    <t>Porcentaje de residuos sólidos de la ciudad que son procesados en el circuito formal de reciclado</t>
  </si>
  <si>
    <t>S019</t>
  </si>
  <si>
    <t>Control del ruido</t>
  </si>
  <si>
    <t>(Toneladas de residuos sólidos de la ciudad procesados en el circuito formal de reciclado por año) / 
(Toneladas de residuos sólidos generados en la ciudad)</t>
  </si>
  <si>
    <t>TN de residuos sólidos reciclados, en circuito formal de recuperación, por año</t>
  </si>
  <si>
    <t>&gt;25%</t>
  </si>
  <si>
    <t>15-25%</t>
  </si>
  <si>
    <t>&lt;15%</t>
  </si>
  <si>
    <t>Porcentaje de los residuos sólidos de la ciudad dispuestos que son utilizados como recurso energético</t>
  </si>
  <si>
    <t>(Toneladas de residuos sólidos de la ciudad dispuestos en el predio utilizados como recurso energético por año) / 
(Toneladas de residuos sólidos dispuestos en el predio)</t>
  </si>
  <si>
    <t>Toneladas de residuos sólidos de la ciudad dispuestos en el predio utilizados como recurso energético por año</t>
  </si>
  <si>
    <t>P03</t>
  </si>
  <si>
    <t>&gt;70%</t>
  </si>
  <si>
    <t>40-70%</t>
  </si>
  <si>
    <t>Porcentaje de hogares con acceso autorizado a energía eléctrica</t>
  </si>
  <si>
    <r>
      <rPr>
        <rFont val="Arial Narrow"/>
        <b/>
        <color rgb="FF000000"/>
        <sz val="14.0"/>
      </rPr>
      <t>Reducción de Vulnerabilidad ante Desastres Naturales y Adaptación al Cambio Climático.</t>
    </r>
  </si>
  <si>
    <t>T008</t>
  </si>
  <si>
    <t>Disponibilidad de recursos hídricos</t>
  </si>
  <si>
    <t>Vulnerabilidad ante Desastres Naturales</t>
  </si>
  <si>
    <t>S020</t>
  </si>
  <si>
    <t>Capacidad adaptativa al cambio climático y eventos naturales extremos</t>
  </si>
  <si>
    <t xml:space="preserve">La información necesaria se releva decenalmente para cada Censo Nacional.
EDEA SA y otros prestadores  cuentan con información de cantidad de clientes domiciliarios con conexiones a la red electrica, pero no de cantidad de hogares permanentes con acceso a la red eléctrica. 
La ciudad registra una importante cantidad de viviendas no ocupadas de manera permanente, de acuerdo con el CNPyV 2010.
</t>
  </si>
  <si>
    <t>Porcentaje de viviendas ubicadas en las Zonas Urbanas de la ciudad que cuentan con conexión domiciliaria energia eléctrica</t>
  </si>
  <si>
    <t xml:space="preserve">(Cantidad de clientes domiciliarios del servicio de energia electrica en las Zonas Urbanas al 31 de diciembre de cada año)/
(Cantidad de viviendas estimadas en las Zonas Urbanas al 31 de diciembre de cada año). </t>
  </si>
  <si>
    <t>Número de años remanente con balance de agua positivo, considerando oferta de agua disponible (teniendo en cuenta ciclos hidrológicos) y la demanda de agua (usos proyectados, incluyendo población, sector industrial, caudales ecológicos, etc)</t>
  </si>
  <si>
    <t>Cantidad de clientes domiciliarios del servicio de energía electrica en las Zonas Urbanas al 31 de diciembre de cada año: EDEA, Cooperativas Camet y Mar del Plata.
Cantidad de viviendas estimadas en las Zonas Urbanas al 31 de diciembre de cada año: Elaboración propia en base a MGP|DIE</t>
  </si>
  <si>
    <t>Los clientes domiciliarios deben incluir clientes estacionales y con tarifa social</t>
  </si>
  <si>
    <t>Sí</t>
  </si>
  <si>
    <t>Cantidad de clientes domiciliarios servicio energia electrica en las Zonas Urbanas al 31 de diciembre de cada año</t>
  </si>
  <si>
    <t>70-90%</t>
  </si>
  <si>
    <t>&lt;70%</t>
  </si>
  <si>
    <t>EDEA - Elaboración propia en base a MGP|DIE</t>
  </si>
  <si>
    <t>Porcentaje de hogares con acceso a gas por red domiciliaria</t>
  </si>
  <si>
    <t xml:space="preserve">La información necesaria se releva decenalmente para cada Censo Nacional.
CAMUZZI Gas Pampeana cuenta con información de cantidad de clientes domiciliarios con conexiones a la red de gas domiciliario, pero no de cantidad de hogares permanentes con acceso a la red de gas. 
La ciudad registra una importante cantidad de viviendas no ocupadas de manera permanente, de acuerdo con el CNPyV 2010.
</t>
  </si>
  <si>
    <t>Porcentaje de viviendas ubicadas en las Zonas Urbanas de la ciudad que cuentan con conexión domiciliaria gas</t>
  </si>
  <si>
    <t xml:space="preserve">(Cantidad de clientes domiciliarios del servicio domiciliario de gas en las Zonas Urbanas al 31 de diciembre de cada año)/
(Cantidad de viviendas estimadas en las Zonas Urbanas al 31 de diciembre de cada año). </t>
  </si>
  <si>
    <t>Cantidad de clientes domiciliarios del servicio de gas en las Zonas Urbanas al 31 de diciembre de cada año: EDEA.
Cantidad de viviendas estimadas en las Zonas Urbanas al 31 de diciembre de cada año: Elaboración propia en base a MGP|DIE</t>
  </si>
  <si>
    <t>La EPH del INDEC permite estimar el porcentaje de hogares permanentes con acceso a gas para cocinar para el aglomerado Mar del Plata-Batán, al cuarto trimestre de cada año (o último disponible)</t>
  </si>
  <si>
    <t>Cantidad de clientes domiciliarios servicio gas en las Zonas Urbanas al 31 de diciembre de cada año</t>
  </si>
  <si>
    <t>D02</t>
  </si>
  <si>
    <t>Sostenibilidad Urbana</t>
  </si>
  <si>
    <t>P04</t>
  </si>
  <si>
    <t>Porcentaje de hogares con acceso a gas por garrafas</t>
  </si>
  <si>
    <t>La información necesaria se releva decenalmente para cada Censo Nacional.</t>
  </si>
  <si>
    <r>
      <rPr>
        <rFont val="Arial Narrow"/>
        <b/>
        <color rgb="FF000000"/>
        <sz val="14.0"/>
      </rPr>
      <t>Control de Crecimiento y Mejora del Hábitat Humano</t>
    </r>
    <r>
      <rPr>
        <rFont val="Arial Narrow"/>
        <color rgb="FF000000"/>
        <sz val="12.0"/>
      </rPr>
      <t>.</t>
    </r>
  </si>
  <si>
    <t>Porcentaje de hogares con acceso a gas por garrafas.</t>
  </si>
  <si>
    <t>(Cantidad de hogares permanentes con acceso a gas por garrafas en el aglomerado Mar del Plata-Batan, al cuarto trimestre de cada año o último disponible)/
(Cantidad de hogares permanentes en el aglomerado Mar del Plata-Batan, al cuarto trimestre de cada año o último disponible)</t>
  </si>
  <si>
    <t>EPH</t>
  </si>
  <si>
    <t>T009</t>
  </si>
  <si>
    <t>Vivienda</t>
  </si>
  <si>
    <t>S022</t>
  </si>
  <si>
    <t>Densidad urbana</t>
  </si>
  <si>
    <t>Porcentaje de la población con acceso a recolección de aguas servidas</t>
  </si>
  <si>
    <t>Cantidad de hogares permanentes en el aglomerado Mar del Plata-Batan que utilizan gas por garrafas para cocinar</t>
  </si>
  <si>
    <t>Cantidad de hogares permanentes en el aglomerado Mar del Plata-Batan</t>
  </si>
  <si>
    <t>50-75%</t>
  </si>
  <si>
    <t>&lt;50%</t>
  </si>
  <si>
    <t>Número promedio de interrupciones eléctricas al año por cliente</t>
  </si>
  <si>
    <t>(Cantidad de interrupciones en el año)/
(Cantidad de clientes en el año)</t>
  </si>
  <si>
    <t xml:space="preserve">EDEA, Cooperativas </t>
  </si>
  <si>
    <t>En caso de contar con todos los datos, promedio ponderado por la cantidad de clientes de cada prestador. En caso contrario, solo para EDEA</t>
  </si>
  <si>
    <t xml:space="preserve">No </t>
  </si>
  <si>
    <t>Cantidad de interrupciones en el año</t>
  </si>
  <si>
    <t>T010</t>
  </si>
  <si>
    <t>Uso del suelo</t>
  </si>
  <si>
    <t>S024</t>
  </si>
  <si>
    <t>Áreas verdes y de recreación</t>
  </si>
  <si>
    <t>&lt;10</t>
  </si>
  <si>
    <t>10-13</t>
  </si>
  <si>
    <t>&gt;13</t>
  </si>
  <si>
    <t>Duración promedio de interrupciones eléctricas</t>
  </si>
  <si>
    <t>Tratamiento de aguas residuales</t>
  </si>
  <si>
    <t>(Cantidad total de horas con interrupción del servicio)/
(Cantidad de interrupciones en el año)</t>
  </si>
  <si>
    <t>Cantidad total de horas de interrupciones en el servicio</t>
  </si>
  <si>
    <t>10-18</t>
  </si>
  <si>
    <t>T011</t>
  </si>
  <si>
    <t>&gt;18</t>
  </si>
  <si>
    <t>Inequidad Urbana</t>
  </si>
  <si>
    <t>S026</t>
  </si>
  <si>
    <t>Pobreza</t>
  </si>
  <si>
    <t>Consumo anual de energía eléctrica per cápita</t>
  </si>
  <si>
    <t>EDEA cuenta con la información sobre el consumo promedio por cada conexión domiciliaria</t>
  </si>
  <si>
    <t>Consumo anual residencial de energía electrica per cápita</t>
  </si>
  <si>
    <t>(Consumo anual promedio energía eléctrica de clientes domiciliarios ubicados en las Zonas Urbanas)/
(Cantidad de habitantes promedio por vivienda)</t>
  </si>
  <si>
    <t>Consumo anual promedio energía eléctrica de clientes domiciliarios ubicados en las Zonas Urbanas: EDEA
Cantidad de habitantes promedio por vivienda: Elaboración propia en base a CNPyV</t>
  </si>
  <si>
    <t>Eficiencia de drenaje</t>
  </si>
  <si>
    <t>Consumo anual promedio de energía eléctrica de clientes domiciliarios ubicados en las Zonas Urbanas</t>
  </si>
  <si>
    <t>Cantidad de habitantes por vivienda</t>
  </si>
  <si>
    <t>1500 - 3500 kWh/por hogar/año</t>
  </si>
  <si>
    <t>P05</t>
  </si>
  <si>
    <t>900 -1500 kWh/por hogar/año; 
3500-5000 kWh/por hogar/año</t>
  </si>
  <si>
    <t>&lt;900 kWh/por hogar-año;
&gt;5000 kWh/por hogar/año</t>
  </si>
  <si>
    <r>
      <rPr>
        <rFont val="Arial Narrow"/>
        <b/>
        <color rgb="FF000000"/>
        <sz val="14.0"/>
      </rPr>
      <t>Promoción del transporte urbano sostenible.</t>
    </r>
  </si>
  <si>
    <t>EDEA - Elaboración propia en base a CNPyV</t>
  </si>
  <si>
    <t>T012</t>
  </si>
  <si>
    <t>Transporte</t>
  </si>
  <si>
    <t>Intensidad energética de la economía</t>
  </si>
  <si>
    <t>S029</t>
  </si>
  <si>
    <t>Transporte público</t>
  </si>
  <si>
    <t>&lt;0.5%</t>
  </si>
  <si>
    <t>(Consumo total de energía electrica anual expresado en toneladas equivalentes petróleo (TEP))
(PBG en dólares según PPA)</t>
  </si>
  <si>
    <t>Consumo total de energía electrica anual expresado en toneladas equivalentes petróleo (TEP)): EDEA
PBG en dólares según PPA: N/D</t>
  </si>
  <si>
    <t>Existen limitaciones para contar con el PBG (Ver indicador respectivo)</t>
  </si>
  <si>
    <t>0.5-3</t>
  </si>
  <si>
    <t>Más bajo que la mediana de la intensidad energética de los países de ALC:
&lt; 116**</t>
  </si>
  <si>
    <t>Más alto que  116** y más bajo que 150**:
116** ≤ x ≤ 150**</t>
  </si>
  <si>
    <t>Más alto que 150**:
150** &lt; x</t>
  </si>
  <si>
    <t>EDEA - PBG en dólares según PPA: N/D</t>
  </si>
  <si>
    <t>Existencia, monitoreo y cumplimiento de regulaciones de eficiencia energética</t>
  </si>
  <si>
    <t>Nominal</t>
  </si>
  <si>
    <t>P06</t>
  </si>
  <si>
    <t>Validación de cumplimiento de acuerdo con criterio de semaforización de la ICES</t>
  </si>
  <si>
    <t>Se requiere de mayor análisis para operativizar los conceptos incluídos</t>
  </si>
  <si>
    <r>
      <rPr>
        <rFont val="Arial Narrow"/>
        <b/>
        <color rgb="FF000000"/>
        <sz val="14.0"/>
      </rPr>
      <t>Promoción de Desarrollo Económico Local Competitivo y Sostenible.</t>
    </r>
    <r>
      <rPr>
        <rFont val="Arial Narrow"/>
        <color rgb="FF000000"/>
        <sz val="12.0"/>
      </rPr>
      <t xml:space="preserve">                    </t>
    </r>
  </si>
  <si>
    <t>Normas aprobadas, monitoreo frecuente y cumplimiento adecuado</t>
  </si>
  <si>
    <t>Normas aprobadas, monitoreo inconstante, cumplimiento limitado</t>
  </si>
  <si>
    <t>T013</t>
  </si>
  <si>
    <t>Normas ineficaces, sin monitoreo o cumplimiento</t>
  </si>
  <si>
    <t>Competitividad de la Economía</t>
  </si>
  <si>
    <t>S033</t>
  </si>
  <si>
    <t>Porcentaje de energías renovables sobre el total del consumo eléctrico</t>
  </si>
  <si>
    <t>Regulación de negocios e inversión</t>
  </si>
  <si>
    <t>Porcentaje de energías renovables en el total del consumo eléctrico local</t>
  </si>
  <si>
    <t>Acceso regular: al menos una vez por semana. Ver metodología GCIF.</t>
  </si>
  <si>
    <t>Porcentaje de la energía consumida en la ciudad generada localmente * Porcentaje de energías renovables utilizadas en la generación local + 
(1-Porcentaje de la energía consumida en la ciudad generada localmente) * Porcentaje de energías renovables utilizadas en la generación nacional.</t>
  </si>
  <si>
    <t>ENOSUR</t>
  </si>
  <si>
    <t>Porcentaje de la energía consumida en la ciudad generada localmente = Elaboración propia en base a EDEA SA y CAMMESA.
Porcentaje de energías renovables utilizadas en la generación nacional: CAMMESA</t>
  </si>
  <si>
    <t>El porcentaje de energía consumida generada localmente resulta del cociente entre la energía anual generada por la Central 9 Julio de Centrales de la Costa Atlántico y el total de la energía distribuida por EDEA SA para todos los clientes.
Incluir dentro de fuentes renovables a aprovechamientos hidroeléctricos.</t>
  </si>
  <si>
    <t>Generación anual de energía electrica radicada localmente en la ciudad (v.g. Central 9 de Julio)</t>
  </si>
  <si>
    <t>Generación anual de energía eléctrica total nacional</t>
  </si>
  <si>
    <t>Generación anual de energía eléctrica mediante fuentes de generación renovable (incluyendo grandes represas hidroeléctricas)</t>
  </si>
  <si>
    <t>&gt;50%</t>
  </si>
  <si>
    <t>20-50%</t>
  </si>
  <si>
    <t>&lt;20%</t>
  </si>
  <si>
    <t>Disposición final adecuada de residuos sólidos</t>
  </si>
  <si>
    <t xml:space="preserve">CAMMESA - Elaboración propia en base a EDEA SA y CAMMESA.
</t>
  </si>
  <si>
    <t>Uso de energía de fuentes renovables no convencionales</t>
  </si>
  <si>
    <t>Porcentaje de energías renovables no convencionales en el total del consumo eléctrico</t>
  </si>
  <si>
    <t>Porcentaje de la energía consumida en la ciudad generada localmente * Porcentaje de energías renovables no convencionales utilizadas en la generación local + 
(1-Porcentaje de la energía consumida en la ciudad generada localmente) * Porcentaje de energías renovables no convencionales utilizadas en la generación nacional.</t>
  </si>
  <si>
    <t>El porcentaje de energía consumida generada localmente resulta del cociente entre la energía anual generada por la Central 9 Julio de Centrales de la Costa Atlántico y el total de la energía distribuida por EDEA SA para todos los clientes.
Incluir dentro de fuentes renovables no convencionales a aprovechamientos eólicos y solares</t>
  </si>
  <si>
    <t>Se exceptúan residuos enviados a tratamiento (reciclaje, compostaje, etc). El relleno debe disponer de sistema de tratamiento de lixiviados y de recolección y quema de gas de relleno para ser considerado sanitario. Ver metodología GCIF.</t>
  </si>
  <si>
    <t xml:space="preserve">Generación anual de energía eléctrica mediante fuentes de generación renovable no convencionales </t>
  </si>
  <si>
    <t>&gt;15%</t>
  </si>
  <si>
    <t>5-15%</t>
  </si>
  <si>
    <t>Entre 0 y 3%</t>
  </si>
  <si>
    <t>Existencia, monitoreo y cumplimiento de regulaciones sobre calidad de aire</t>
  </si>
  <si>
    <t>Ambiente</t>
  </si>
  <si>
    <t>T014</t>
  </si>
  <si>
    <t>Turismo Sostenible</t>
  </si>
  <si>
    <t>Elaboración propia en base a: MGP | Enosur</t>
  </si>
  <si>
    <t xml:space="preserve">Normas aprobadas, monitoreo frecuente y cumplimiento adecuado </t>
  </si>
  <si>
    <t xml:space="preserve">Normas ineficaces, sin monitoreo o cumplimiento </t>
  </si>
  <si>
    <t>Vida útil del relleno sanitario o controlado en función de las proyecciones de generación de residuos urbanos de la ciudad.</t>
  </si>
  <si>
    <t>Air quality index</t>
  </si>
  <si>
    <t>T015</t>
  </si>
  <si>
    <t>Empleo</t>
  </si>
  <si>
    <t>Desempleo</t>
  </si>
  <si>
    <t>No existen mediciones sistemáticas de la calidad del aire en la ciudad.</t>
  </si>
  <si>
    <t xml:space="preserve">Max { Ip = ILOW + (Cp - BPLO)+ [(IHI - ILO)/(BPHI-BPLO)] }
Para los siguientes contaminantes: Ozono Troposférico, Material Particulado, Monóxido de Carbono, Dióxido de Azufre y Dióxido de Nitrógeno.
</t>
  </si>
  <si>
    <t>0-50</t>
  </si>
  <si>
    <t>51-100</t>
  </si>
  <si>
    <t>&gt;100</t>
  </si>
  <si>
    <t>Concentración de PM 10</t>
  </si>
  <si>
    <t>Promedio de 24 hs de Material Particulado en suspensión, con diametro inferior a 10 μm.</t>
  </si>
  <si>
    <t>T016</t>
  </si>
  <si>
    <t>Conectividad</t>
  </si>
  <si>
    <t>Internet</t>
  </si>
  <si>
    <t>Porcentaje de residuos sólidos de la ciudad dispuestos en vertederos a cielo abierto, vertederos controlados, cuerpos de agua, quemados u otros métodos</t>
  </si>
  <si>
    <t>&lt; 50 PM10 en promedio en 24 horas en μg/m3</t>
  </si>
  <si>
    <t>50 - 150 PM10 en promedio en 24 horas en μg/m3</t>
  </si>
  <si>
    <t>&gt; 150 PM10 en promedio en 24 horas en μg/m3</t>
  </si>
  <si>
    <t>Número de casos de infecciones respiratorias (en menores de 5 años)</t>
  </si>
  <si>
    <t>Número de casos de Infecciones Respiratorias Agudas (en menores de 5 años)</t>
  </si>
  <si>
    <t>Cantidad total de internaciones y casos con diágnostico confirmado sin internación por (i) Tipo Influenza (ii) Bronquiolitis (iii) Neumonía, en menores de cinco años</t>
  </si>
  <si>
    <t>Sistema Público: Zona Sanitaria VIII
Sistema Privado: N/D</t>
  </si>
  <si>
    <t xml:space="preserve">
No existe un registro único o consolidado de los casos de enfermedades atendidos por el sistema público y por el sistema privado.</t>
  </si>
  <si>
    <t>50-100</t>
  </si>
  <si>
    <t>&gt; 100</t>
  </si>
  <si>
    <t>P07</t>
  </si>
  <si>
    <t>Existencia y monitoreo de inventario GEI</t>
  </si>
  <si>
    <r>
      <rPr>
        <rFont val="Arial Narrow"/>
        <b/>
        <color rgb="FF000000"/>
        <sz val="14.0"/>
      </rPr>
      <t>Provisión de Servicios Sociales de Alto Nivel y Promoción de la Cohesión Social.</t>
    </r>
    <r>
      <rPr>
        <rFont val="Arial Narrow"/>
        <color rgb="FF000000"/>
        <sz val="12.0"/>
      </rPr>
      <t xml:space="preserve"> </t>
    </r>
  </si>
  <si>
    <t>No se ha actualizado la aplicación de metodología de inventario de fuentes para estimación de emisiones de GEI, desarrollado en la primera etapa de la ICES.</t>
  </si>
  <si>
    <t>T017</t>
  </si>
  <si>
    <t>Educación</t>
  </si>
  <si>
    <t>Tratamiento de residuos sólidos</t>
  </si>
  <si>
    <t>Calidad educativa</t>
  </si>
  <si>
    <t xml:space="preserve">Existencia de un inventario específico para la ciudad, con sistema de monitoreo y capacidad de implementarlo </t>
  </si>
  <si>
    <t>Existencia de un inventario basado en fuentes nacionales o un inventario local sin sistema de monitoreo y capacidad para implementarlo</t>
  </si>
  <si>
    <t>No existe inventario</t>
  </si>
  <si>
    <t>Emisiones GEI per cápita</t>
  </si>
  <si>
    <t>Porcentaje de residuos sólidos de la ciudad que son tratados por compostaje</t>
  </si>
  <si>
    <t>(Emisiones de GEI)/
(Cantidad de población ciudad al 31 de diciembre de cada año)</t>
  </si>
  <si>
    <t>Emisiones de GEI: N/D
Cantidad de población al 31 de diciembre de cada año: Elaboración propia en base a MGP|DIE</t>
  </si>
  <si>
    <t>Emisiones de GEI: N/D
Población: Elaboración propia en base a MGP|DIE</t>
  </si>
  <si>
    <t>Emisiones GEI / PIB</t>
  </si>
  <si>
    <t>Emisiones GEI / PBG</t>
  </si>
  <si>
    <t>(Emisiones de GEI)/
(PBG de la ciudad)</t>
  </si>
  <si>
    <t>Emisiones de GEI: N/D
PBG: N/D</t>
  </si>
  <si>
    <t>T018</t>
  </si>
  <si>
    <t>Seguridad Ciudadana</t>
  </si>
  <si>
    <t>Violencia</t>
  </si>
  <si>
    <t>Se considera tanto el reciclado de fuentes formales como informales.</t>
  </si>
  <si>
    <t>&lt; 0,35</t>
  </si>
  <si>
    <t>0,35-0,8</t>
  </si>
  <si>
    <t>&gt;0,8</t>
  </si>
  <si>
    <t>Existencia de planes de mitigación GEI con metas de reducción sectoriales y sistema de monitoreo</t>
  </si>
  <si>
    <t>Existencia de planes de mitigación  GEI con metas de reducción sectoriales y sistema de monitoreo</t>
  </si>
  <si>
    <t>T019</t>
  </si>
  <si>
    <t>Salud</t>
  </si>
  <si>
    <t xml:space="preserve">Existe un plan de mitigación que ha sido formalmente adoptado, tiene objetivos cuantitativos y cuenta con un sistema de monitoreo y cumplimiento </t>
  </si>
  <si>
    <t>Nivel de salud</t>
  </si>
  <si>
    <t>Existe un plan de mitigación el que no ha sido adoptado, no tiene objetivos cuantitativos o un sistema adecuado de monitoreo o cumplimiento</t>
  </si>
  <si>
    <t>No existe ningún plan de mitigación</t>
  </si>
  <si>
    <t>Existencia, monitoreo y cumplimiento de regulaciones sobre polución acústica</t>
  </si>
  <si>
    <t>Elaboración propia en base a: MGP | Secretaría de Gobierno</t>
  </si>
  <si>
    <t>Porcentaje de los residuos sólidos de la ciudad dispuestos donde se recupera y utiliza el gas de relleno sanitario para generación de energía / calor.</t>
  </si>
  <si>
    <t>Normas no aprobadas, sin monitoreo o cumplimiento</t>
  </si>
  <si>
    <t>Existencia de mapas de riesgo de la ciudad ante amenazas naturales (geofísicas e hidrometereológicas) y análisis de vulnerabilidad</t>
  </si>
  <si>
    <t>Elaboración propia en base a: MGP | Enosur | Dirección de Defensa Civil</t>
  </si>
  <si>
    <t>Mapas de riesgo de la ciudad a escala a menos 1:10000</t>
  </si>
  <si>
    <t xml:space="preserve">Existencia de mapas de riesgos a escala de 1:10.000 que incluyan los principales peligros que amenazan la ciudad y consideran escenarios del cambio climático  </t>
  </si>
  <si>
    <t>Existencia de mapas de que incluyan los principales peligros que amenazan la ciudad y que estan disponibles a escala menos detallada que 1:10.000 pero no menos detallada que 1:25.000</t>
  </si>
  <si>
    <t>No existen mapas de riesgo como definidos en la metodología  o existen pero a escala menos detallada que 1:25.000 o los mapas no incluyen los peligros principales que amenazan la ciudad.</t>
  </si>
  <si>
    <t>Existencia de mapas de riesgo y vulnerabilidad al cambio climático</t>
  </si>
  <si>
    <t>D03</t>
  </si>
  <si>
    <t>Existen mapas completos y actualizados</t>
  </si>
  <si>
    <t>Sostenibilidad Fiscal y Gobierno</t>
  </si>
  <si>
    <t>Existen mapas incompletos o desactualizados</t>
  </si>
  <si>
    <t>No existen mapas de riesgos / vulnerabilidad al cambio climático</t>
  </si>
  <si>
    <t>Existencia de planes de contingencia adecuados para desastres naturales</t>
  </si>
  <si>
    <t>P08</t>
  </si>
  <si>
    <r>
      <rPr>
        <rFont val="Arial Narrow"/>
        <b/>
        <color rgb="FF000000"/>
        <sz val="14.0"/>
      </rPr>
      <t>Mecanismos adecuados de Gobierno.</t>
    </r>
    <r>
      <rPr>
        <rFont val="Arial Narrow"/>
        <color rgb="FF000000"/>
        <sz val="12.0"/>
      </rPr>
      <t xml:space="preserve">                    </t>
    </r>
  </si>
  <si>
    <t>T020</t>
  </si>
  <si>
    <t>Gestión Pública Participativa</t>
  </si>
  <si>
    <t>Plan completo, actualizado y probado mediante simulacros al menos una vez por año</t>
  </si>
  <si>
    <t>Participación ciudadana en la planeación de la gestión pública de gobierno</t>
  </si>
  <si>
    <t>Porcentaje de la población de la ciudad con acceso autorizado a energía eléctrica</t>
  </si>
  <si>
    <t>Plan incompleto, desactualizado o no se ha probado mediante simulacros en los últimos 12 meses</t>
  </si>
  <si>
    <t>Plan incompleto, desactualizado o no probado en los últimos 12 meses</t>
  </si>
  <si>
    <t>Proporción total de la población que tiene acceso a fuentes legales de energía en su residencia. A partir de datos de facturación de la empresa eléctrica. Ver metodología GCIF</t>
  </si>
  <si>
    <t>Existencia de sistemas de alerta temprana efectivos</t>
  </si>
  <si>
    <t>ESTADISTICA</t>
  </si>
  <si>
    <t>Sistema de alerta temprana para las principales amenazas naturales, con múltiples vías de comunicación y probado al menos una vez por año</t>
  </si>
  <si>
    <t>Sistema de alerta temprana para las principales amenazas naturales, con múltiples vías de comunicación y probado en los últimos 24 meses</t>
  </si>
  <si>
    <t>No existe sistema de alerta temprana o este tiene solo una vía de comunicación y sin pruebas periódicas (simulacros)</t>
  </si>
  <si>
    <t>T021</t>
  </si>
  <si>
    <t>Gestión Pública Moderna</t>
  </si>
  <si>
    <t>Existencia de plan efectivo de gestión del riesgo de desastres</t>
  </si>
  <si>
    <t>Procesos modernos de gestión pública de presupuesto municipal</t>
  </si>
  <si>
    <t>La ciudad cuenta con instrumentos de planificación (específicos o integrados)  para la gestión de riesgos de desastres que cumplen con las cinco condiciones descriptas en el apartado Metodología y además consideran los escenarios del cambio climático.</t>
  </si>
  <si>
    <t>La ciudad cuenta con instrumentos de planificación (específicos o integrados) para la gestión de riesgos de desastres que cumplen con las cinco condiciones descriptas en el apartado Metodología pero no consideran los escenarios del cambio climático.</t>
  </si>
  <si>
    <t>Porcentaje de la población de la ciudad con acceso a gas por red domiciliaria</t>
  </si>
  <si>
    <t>La ciudad no cuenta con instrumentos de planificación (específicos o integrados) para la gestión de riesgos de desastres que cumplan con las cinco condiciones descriptas en el apartado Metodología.</t>
  </si>
  <si>
    <t>Existencia de plan efectivo de adaptación al cambio climático</t>
  </si>
  <si>
    <t>Porcentaje de la población en viviendas con acceso autorizado a gas por red domiciliaria</t>
  </si>
  <si>
    <t>T022</t>
  </si>
  <si>
    <t>Transparencia</t>
  </si>
  <si>
    <t>Transparencia y auditoría de la gestión pública de gobierno</t>
  </si>
  <si>
    <t>La ciudad cuenta con un plan de adaptación al cambio climático ((menos de 36 meses de antigüedad) y ha sido aprobado por las instancias competentes (vigente)</t>
  </si>
  <si>
    <t>La ciudad tiene un plan de adaptación al cambio climático vigente, pero no ha sido actualizado en los últimos 36 meses</t>
  </si>
  <si>
    <t>La ciudad no tiene plan de adaptación al cambio climático, o está incompleto / desactualizado (más de 36 meses de antigüedad), o no ha sido aprobado por las autoridades competentes</t>
  </si>
  <si>
    <t>Asignación de presupuesto municipal a la gestión del riesgo de desastres</t>
  </si>
  <si>
    <t>Porcentaje de la población en viviendas con acceso a gas por garrafas</t>
  </si>
  <si>
    <t>Porcentaje de la población de la ciudad en viviendas con acceso autorizado a provisión de gas por garradas</t>
  </si>
  <si>
    <t>P09</t>
  </si>
  <si>
    <t>La ciudad tiene acceso a fondos para respuestas ante emergencias y reducción ex-ante de riesgos y cuenta con un sistema para la transferencia de riesgos (p. ej., seguros).</t>
  </si>
  <si>
    <t>La ciudad tiene acceso a fondos para respuestas ante emergencias y reducción ex-ante de vulnerabilidades.</t>
  </si>
  <si>
    <t>La ciudad solo tiene acceso a fondos para respuestas ante emergencias.</t>
  </si>
  <si>
    <t>Los principales instrumentos de planificación de la ciudad incorporan el análisis de riesgos</t>
  </si>
  <si>
    <r>
      <rPr>
        <rFont val="Arial Narrow"/>
        <b/>
        <color rgb="FF000000"/>
        <sz val="14.0"/>
      </rPr>
      <t>Manejo Adecuado de Ingresos.</t>
    </r>
    <r>
      <rPr>
        <rFont val="Arial Narrow"/>
        <color rgb="FF000000"/>
        <sz val="12.0"/>
      </rPr>
      <t xml:space="preserve">    </t>
    </r>
  </si>
  <si>
    <t>T023</t>
  </si>
  <si>
    <t>Impuestos y Autonomía Financiera</t>
  </si>
  <si>
    <t>Ingresos e impuestos municipales</t>
  </si>
  <si>
    <t>Ambos planes son vinculantes y toman en cuenta los resultados del análisis de riesgo a las principales amenazas naturales</t>
  </si>
  <si>
    <t>Una de las herramientas de planificación es vinculante y toma en cuenta los resultados del análisis de riesgo a las principales amenazas naturales</t>
  </si>
  <si>
    <t>Ninguna de las herramientas de planificación toma en cuenta los resultados del análisis de riesgo a las principales amenazas naturales, o los toman en cuenta pero no son vinculantes</t>
  </si>
  <si>
    <t>Porcentaje de medidas implementadas de los planes de gestión del riesgo de desastres y de adaptación al cambio climático</t>
  </si>
  <si>
    <t>No existe o no se pudo acceder a un plan de gestión de riesgos de desastres y de adaptación al cambio climático</t>
  </si>
  <si>
    <t>P10</t>
  </si>
  <si>
    <t>(Cantidad de acciones del plan de gestión del riesgo de desastres y adaptación al cambio climático implementadas)/
(Cantidad de acciones del plan de gestion del riesgo de desastres y adaptación al cambio climático)</t>
  </si>
  <si>
    <r>
      <rPr>
        <rFont val="Arial Narrow"/>
        <b/>
        <color rgb="FF000000"/>
        <sz val="14.0"/>
      </rPr>
      <t>Manejo Adecuado de Gastos.</t>
    </r>
    <r>
      <rPr>
        <rFont val="Arial Narrow"/>
        <color rgb="FF000000"/>
        <sz val="12.0"/>
      </rPr>
      <t xml:space="preserve"> </t>
    </r>
  </si>
  <si>
    <t>T024</t>
  </si>
  <si>
    <t>Promedio de duración de las interrupciones eléctricas, medido en horas</t>
  </si>
  <si>
    <t>Manejo del Gasto</t>
  </si>
  <si>
    <t>14 hrs/cliente</t>
  </si>
  <si>
    <t>Control del gasto</t>
  </si>
  <si>
    <t>Porcentaje infraestructura crítica en riesgo debido a construcción inadecuada y/o ubicación en áreas con riesgo no mitigable</t>
  </si>
  <si>
    <t>Porcentaje infraestructura crítica en riesgo debido a ubicación en áreas con riesgo no mitigable</t>
  </si>
  <si>
    <t>(Valor económico/cantidad de infraestructura crítica, para cada clase/sector, en riesgo debido a construcción inadecuada y/o ubicación en áreas con riesgo no mitigable)/
(Valor económico/cantidad de infraestructura crítica, para cada clase/sector)</t>
  </si>
  <si>
    <t>No existe o no se pudo acceder a versión actualizada de mapa de riesgos ante amenazas naturales.
Incluir como infraestructura crítica a las incluidas en las siguientes clases/sectores: (1) Edificios municipales: incluyendo sedes administrativas y otras (2) Establecimientos educativos, todos los niveles, públicos y privados.
(3) Espacios verdes. (4) Establecimientos sanitarios, públicos y privados.</t>
  </si>
  <si>
    <t>&lt; 10% en todos los sectores</t>
  </si>
  <si>
    <t>10 - 20% en todos los sectores (o &lt; 10% solo en algunos)</t>
  </si>
  <si>
    <t>Eficiencia en el uso de la energía</t>
  </si>
  <si>
    <t>&gt; 20% en cualquier sector</t>
  </si>
  <si>
    <t>P11</t>
  </si>
  <si>
    <t>Porcentaje de viviendas en riesgo debido a construcción inadecuada y/o ubicación en áreas con riesgo no mitigable</t>
  </si>
  <si>
    <t>(Cantidad de viviendas en riesgo debido a construcción inadecuada y/o ubicación en áreas con riesgo no mitigable, ubicadas en las Zonas Urbanas)/
(Cantidad de viviendas estimadas en las Zonas Urbanas al 31 de diciembre de cada año)</t>
  </si>
  <si>
    <t xml:space="preserve">No existe o no se pudo acceder a versión actualizada de mapa de riesgos ante amenazas naturales.
</t>
  </si>
  <si>
    <t>La EPH del INDEC permite estimar el porcentaje de hogares permanentes con acceso ubicados en zonas inundables en los últimos 12 meses. También aquellos que habitan viviendas con ciertos problemas estructurales.</t>
  </si>
  <si>
    <t>Cantidad de viviendas en riesgo debido a construcción inadecuada y/o ubicación en áreas con riesgo no mitigable, ubicadas en las Zonas Urbanas</t>
  </si>
  <si>
    <t>Consumo total anual de energía eléctrica dividido por la población</t>
  </si>
  <si>
    <t>&lt;5.000</t>
  </si>
  <si>
    <t>5.000-25.000</t>
  </si>
  <si>
    <t>&gt;25.000</t>
  </si>
  <si>
    <t>10-20%</t>
  </si>
  <si>
    <t>Población que vive en asentamientos informales</t>
  </si>
  <si>
    <t>No existe registros sistemáticos de la población radicada en asentamientos informales.</t>
  </si>
  <si>
    <t>Porcentaje de la población en Zonas Urbanas de la ciudad que viven en asentamientos informales</t>
  </si>
  <si>
    <r>
      <rPr>
        <rFont val="Arial Narrow"/>
        <b/>
        <color rgb="FF000000"/>
        <sz val="14.0"/>
      </rPr>
      <t>Manejo Adecuado de Endeudamiento y Obligaciones Fiscales.</t>
    </r>
    <r>
      <rPr>
        <rFont val="Arial Narrow"/>
        <color rgb="FF000000"/>
        <sz val="12.0"/>
      </rPr>
      <t xml:space="preserve"> </t>
    </r>
  </si>
  <si>
    <t>(Cantidad de población que vive en asentamientos informales en las Zonas Urbanas)/
(Cantidad de población en Zonas Urbanas al 31 de diciembre de cada año)</t>
  </si>
  <si>
    <t>Cantidad de población que vive en asentamientos informales en Zonas Urbanas:  N/D
Cantidad de población al 31 de diciembre de cada año: Elaboración propia en base a MGP|DIE</t>
  </si>
  <si>
    <t>Se adopta la definición de Villas y Asentamientos Precarios según Ley Provincial Nro. 14449</t>
  </si>
  <si>
    <t>La EPH del INDEC incluye variables que permitirían contar con aproximaciones, pero los resultados del procesamiento no lucen consistentes con otras mediciones disponibles</t>
  </si>
  <si>
    <t>T025</t>
  </si>
  <si>
    <t>Cantidad de energía consumida por unidad de PIB</t>
  </si>
  <si>
    <t>Pasivos Contingentes</t>
  </si>
  <si>
    <t>&lt; 4,2 millones</t>
  </si>
  <si>
    <t>Pensiones municipales</t>
  </si>
  <si>
    <t>4,2 a 7,4 millones</t>
  </si>
  <si>
    <t>10-15%</t>
  </si>
  <si>
    <t>&gt;7,4 millones</t>
  </si>
  <si>
    <t>Población en asentamientos:  N/D
Población: Elaboración propia en base a MGP|DIE</t>
  </si>
  <si>
    <t>Tasa de crecimiento anual de la huella urbana física</t>
  </si>
  <si>
    <t>Vivienda y Uso de Suelo</t>
  </si>
  <si>
    <t>Tasa de crecimiento anual de la huella urbana.</t>
  </si>
  <si>
    <t>(Superficie Huella Urbana al 31 de diciembre del año)/
(Superficie Huella Urbana al 31 de diciembre de 5 años previos)</t>
  </si>
  <si>
    <t>No se cuenta con medición sistemática de la huella urbana, de acuerdo con la metodología de la ICESDe acuerdo con la metodología ICES se entiende por Huella Urbana a la superficie con intensidad alta, media y baja de desarrollo.</t>
  </si>
  <si>
    <t>Existencia de mecanismos gubernamentales de eficiencia energética en funcionamiento, incluyendo: (i) regulación térmica de edificio; (ii) normativa para alumbrado eficiente; (iii) regulación para gestión municipal de energía; (iv) normas para compras corporativas eficientes; (v) normas para uso de energías no convencionales en edificios (solar térmico, solar fotovoltaico, otros)</t>
  </si>
  <si>
    <t>Regulaciones aprobadas, monitoreo frecuente, cumplimiento adecuado</t>
  </si>
  <si>
    <t>Regulaciones aprobadas, monitoreo inconsistente, cumplimiento limitado</t>
  </si>
  <si>
    <t>Regulaciones no efectivas, o sin monitoreo o cumplimiento</t>
  </si>
  <si>
    <t>&lt; 3%</t>
  </si>
  <si>
    <t>3% - 5%</t>
  </si>
  <si>
    <t>T026</t>
  </si>
  <si>
    <t>&gt;  5%</t>
  </si>
  <si>
    <t>Deuda</t>
  </si>
  <si>
    <t>Sostenibilidad de la deuda municipal</t>
  </si>
  <si>
    <t>Densidad neta de la población urbana</t>
  </si>
  <si>
    <t>Una parte de la información necesaria se releva decenalmente para cada Censo Nacional. 
Se requiere contar con una estimación sistemática de la superficie urbanizada neta</t>
  </si>
  <si>
    <r>
      <rPr>
        <rFont val="Calibri"/>
        <b/>
        <color rgb="FF000000"/>
        <sz val="14.0"/>
      </rPr>
      <t>Mitigación de Gases de Efecto Invernadero y Otras Formas de Polución, y Promoción de Fuentes de Energía Alternativas.</t>
    </r>
    <r>
      <rPr>
        <rFont val="Calibri"/>
        <color rgb="FF000000"/>
        <sz val="12.0"/>
      </rPr>
      <t xml:space="preserve">               </t>
    </r>
    <r>
      <rPr>
        <rFont val="Calibri"/>
        <color rgb="FF000000"/>
        <sz val="10.0"/>
      </rPr>
      <t xml:space="preserve"> </t>
    </r>
    <r>
      <rPr>
        <rFont val="Calibri"/>
        <color rgb="FF000000"/>
        <sz val="10.0"/>
      </rPr>
      <t>»</t>
    </r>
    <r>
      <rPr>
        <rFont val="Calibri"/>
        <color rgb="FF000000"/>
        <sz val="10.0"/>
      </rPr>
      <t xml:space="preserve">Promoción de avances tecnológicos, uso de fuentes de energía alternativas y eficiencia energética en producción industrial; </t>
    </r>
    <r>
      <rPr>
        <rFont val="Calibri"/>
        <color rgb="FF000000"/>
        <sz val="10.0"/>
      </rPr>
      <t>»</t>
    </r>
    <r>
      <rPr>
        <rFont val="Calibri"/>
        <color rgb="FF000000"/>
        <sz val="10.0"/>
      </rPr>
      <t xml:space="preserve">Cumplimiento de standards de calidad del aire; </t>
    </r>
    <r>
      <rPr>
        <rFont val="Calibri"/>
        <color rgb="FF000000"/>
        <sz val="10.0"/>
      </rPr>
      <t>»</t>
    </r>
    <r>
      <rPr>
        <rFont val="Calibri"/>
        <color rgb="FF000000"/>
        <sz val="10.0"/>
      </rPr>
      <t xml:space="preserve">Monitoreo y mitigación de gases de efecto invernadero; </t>
    </r>
    <r>
      <rPr>
        <rFont val="Calibri"/>
        <color rgb="FF000000"/>
        <sz val="10.0"/>
      </rPr>
      <t>»</t>
    </r>
    <r>
      <rPr>
        <rFont val="Calibri"/>
        <color rgb="FF000000"/>
        <sz val="10.0"/>
      </rPr>
      <t>Monitoreo, regulación y control efectivo de polución acústica.</t>
    </r>
  </si>
  <si>
    <t>(Cantidad de población en Zonas Urbanas al 31 de diciembre de cada año)/
(Superficie neta de las Zonas Urbanas al 31 de diciembre de cada año)</t>
  </si>
  <si>
    <t>Cantidad de población al 31 de diciembre de cada año: Elaboración propia en base a  MGP|DIE.
Superficie Neta de las Zonas Urbanas al 31 de diciembre de cada año: N/D</t>
  </si>
  <si>
    <t>Superficie neta corresponde a la superficie de las Zonas Urbanas descontadas las superficies destinadas a circulación pública y espacios verdes públicos recreativos.</t>
  </si>
  <si>
    <t>7.000-20.000</t>
  </si>
  <si>
    <t>4.000-7.000; 20.000-25.000</t>
  </si>
  <si>
    <t>&lt;4.000; &gt;25.000</t>
  </si>
  <si>
    <t>Población: Elaboración propia en base a MGP|DIE - 
Superficie Neta: N/D</t>
  </si>
  <si>
    <t>Déficit de vivienda cualitativo</t>
  </si>
  <si>
    <t>Decenal</t>
  </si>
  <si>
    <t>(Cantidad de hogares que habitan viviendas recuperables y que sufren hacinamiento por cuarto)/
(Cantidad total de hogares)</t>
  </si>
  <si>
    <t>Elaboración propia en base a CNPyV.</t>
  </si>
  <si>
    <t>Bajo el esquema tradicional del INDEC, la recuperabilidad se considera para hogares en casas Tipo "B". Bajo el esquema alternativo de SDUV-UNQ(2007), se incluyen hogares en viviendas de calidad constructiva que no cumplen simultáneamente con calidad constructiva en materiales CALMAT I, inodoro con descarga de agua a cloaca o a pozo con cámara séptica, y cocina con provisión de agua. 
En ambos, el hacinamiento por cuarto corresponde a hogares con más de 3 personas por cuarto.</t>
  </si>
  <si>
    <t>&lt; 10%</t>
  </si>
  <si>
    <t>10-25%</t>
  </si>
  <si>
    <t>Energías alternativas y renovables</t>
  </si>
  <si>
    <t>Déficit de vivienda cuantitativo</t>
  </si>
  <si>
    <t>(Cantidad de hogares que habitan viviendas irrecuperables y que sufren hacinamiento por hogar)/
(Cantidad total de hogares)</t>
  </si>
  <si>
    <t>Bajo el esquema tradicional del INDEC, la irrecuperabilidad se considera para hogares en ranchos, casillas, piezas en inquilinato, local no construido como vivienda y vivienda móvil. Bajo el esquema alternativo de SDUV-UNQ(2007), aquellos en casas con calidad constructiva CALMAT IV y V para el Censo 2001 y CALMAT IV para el Censo 2010. 
en ambos, el hacinamiento por hogar considera el caso de más de un hogar por vivienda.</t>
  </si>
  <si>
    <t>Porcentaje de generación de energía eléctrica mediante fuentes de generación renovable sobre el total del consumo (incluyendo grandes represas hidroeléctricas, en años hidrológicos promedio)</t>
  </si>
  <si>
    <t>Áreas verdes por 100.000 habitantes</t>
  </si>
  <si>
    <t>(Superficie Areas Verdes dentro de Zonas Urbanas de la ciudad)/((Cantidad de población en Zonas Urbanas al 31 de diciembre de cada año))</t>
  </si>
  <si>
    <t>Superficie Areas Verdes dentro de Zonas Urbanas de la ciudad: N/D
Cantidad de población en Zonas Urbanas al 31 de diciembre de cada año: Elaboración propia en base a MGP|DIE</t>
  </si>
  <si>
    <t>Porcentaje de la provisión de energía proveniente de fuentes renovables no convencionales (incluyendo mini-hidros, calentadores solares, fotovoltaica, biomasa renovable, etc)</t>
  </si>
  <si>
    <t>&gt;50</t>
  </si>
  <si>
    <t>20-50</t>
  </si>
  <si>
    <t>&lt;20</t>
  </si>
  <si>
    <t>Superficie Areas Verdes: N/D</t>
  </si>
  <si>
    <t>EJEMPLO</t>
  </si>
  <si>
    <t>Áreas públicas de recreación por 100.000 habitantes</t>
  </si>
  <si>
    <t>Áreas Públicas Recreación por 100.000 habitantes</t>
  </si>
  <si>
    <t>(Superficie Áreas Públicas Recreación dentro de Zonas Urbanas de la ciudad)/((Cantidad de población en Zonas Urbanas al 31 de diciembre de cada año))</t>
  </si>
  <si>
    <t>Superficie Áreas Públicas Recreación dentro de Zonas Urbanas de la ciudad: N/D
Cantidad de población en Zonas Urbanas al 31 de diciembre de cada año: Elaboración propia en base a MGP|DIE</t>
  </si>
  <si>
    <t>7-10</t>
  </si>
  <si>
    <t>&lt; 7</t>
  </si>
  <si>
    <t>Superficie Áreas Públicas N/D</t>
  </si>
  <si>
    <t>Existencia de un plan de usos del territorio activamente implementado</t>
  </si>
  <si>
    <t>Elaboración propia</t>
  </si>
  <si>
    <t>D01.P01.T001.B.0001</t>
  </si>
  <si>
    <t>Existe un plan maestro único con componentes ecológicos; la ciudad lo implementa activamente</t>
  </si>
  <si>
    <t>Existe un plan maestro único, pero sin componentes ecológicos; no hay avances en la implementación</t>
  </si>
  <si>
    <t>No existe un plan maestro o éste tiene más de 10 años de antigüedad</t>
  </si>
  <si>
    <t>Concentración de contaminantes en el aire</t>
  </si>
  <si>
    <t>D01P01T001B0001</t>
  </si>
  <si>
    <t>Existencia de planes integrales o sectoriales estratégicos con visión de largo plazo</t>
  </si>
  <si>
    <t>Presencia de contaminantes dañinos a animales y humanos en el aire, medidos según los parámetros del air quality index</t>
  </si>
  <si>
    <t>No determinado (ND)</t>
  </si>
  <si>
    <t>La ciudad dispone de un plan maestro legalmente vinculante que ha sido actualizado en los últimos 10 años y lo implementa activamente</t>
  </si>
  <si>
    <t>a) La ciudad dispone de un plan maestro legalmente vinculante, pero no ha sido actualizado en los últimos diez años, o bien b) la ciudad dispone de un plan maestro que ha sido actualizado en los últimos diez años, pero no es legalmente vinculante</t>
  </si>
  <si>
    <t>La ciudad no dispone de un plan maestro, o dispone de uno pero no es legalmente vinculante ni ha sido actualizado en los últimos diez años</t>
  </si>
  <si>
    <t>Población en situación de pobreza</t>
  </si>
  <si>
    <t>(Cantidad de población en el aglomerado Mar del Plata-Batan, con ingresos familiares por debajo de la Canasta Básica Total, estimada por FIEL)/(Cantidad de población en el aglomerado Mar del Plata-Batan)</t>
  </si>
  <si>
    <t>FCEyS, en base a FIEL y EPH</t>
  </si>
  <si>
    <r>
      <rPr/>
      <t xml:space="preserve">Cantidad de material particulado en suspensión menor a 10 </t>
    </r>
    <r>
      <rPr>
        <rFont val="Calibri"/>
        <color rgb="FF000000"/>
        <sz val="12.0"/>
      </rPr>
      <t>μ</t>
    </r>
    <r>
      <rPr>
        <rFont val="Calibri"/>
        <color rgb="FF000000"/>
        <sz val="12.0"/>
      </rPr>
      <t>m de diámetro, promedio 24 horas</t>
    </r>
  </si>
  <si>
    <t>El INDEC ha dejado de calcular el porcentaje de pobreza a partir de 2013, aunque ha anunciado retomar la divulgación a partir de sept-16</t>
  </si>
  <si>
    <t>Cantidad de población en el aglomerado Mar del Plata-Batan, con ingresos familiares por debajo de la Canasta Básica Total, estimada por FIEL</t>
  </si>
  <si>
    <t>D01-P01-T001-B-0001</t>
  </si>
  <si>
    <r>
      <rPr/>
      <t xml:space="preserve">(ND) </t>
    </r>
    <r>
      <rPr>
        <rFont val="Calibri"/>
        <color rgb="FF000000"/>
        <sz val="12.0"/>
      </rPr>
      <t>μ</t>
    </r>
    <r>
      <rPr>
        <rFont val="Calibri"/>
        <color rgb="FF000000"/>
        <sz val="12.0"/>
      </rPr>
      <t>g/m</t>
    </r>
    <r>
      <rPr>
        <rFont val="Calibri"/>
        <color rgb="FF000000"/>
        <sz val="12.0"/>
      </rPr>
      <t>3</t>
    </r>
  </si>
  <si>
    <t>Cantidad de población en el aglomerado Mar del Plata-Batan</t>
  </si>
  <si>
    <t>B2</t>
  </si>
  <si>
    <t>&lt;50</t>
  </si>
  <si>
    <t>50-150</t>
  </si>
  <si>
    <t>&gt;150</t>
  </si>
  <si>
    <t>&lt; 15%</t>
  </si>
  <si>
    <t>Porcentaje de viviendas ubicadas en asentamientos informales</t>
  </si>
  <si>
    <t>Porcentaje de la viviendas en Zonas Urbanas de la ciudad ubicadas en asentamientos informales</t>
  </si>
  <si>
    <t>Número de casos de infecciones respiratorias</t>
  </si>
  <si>
    <t>(Cantidad de viviendas ubicadas en asentamientos informales en las Zonas Urbanas)/
(Cantidad de viviendas en Zonas Urbanas al 31 de diciembre de cada año)</t>
  </si>
  <si>
    <t>Cantidad de viviendas en asentamientos informales en Zonas Urbanas: MGP en base a Registro Público Provincial de Villas y/o Asentamientos Precarios de la Provincia de Buenos Aires.
Cantidad de viviendas al 31 de diciembre de cada año: Elaboración propia en base a MGP|DIE</t>
  </si>
  <si>
    <t>Se adopta la definición de Villas y Asentamientos Precarios según Ley Provincial Nro. 14449, incluyendo villas, asentamientos informales y otros</t>
  </si>
  <si>
    <t>Infecciones respiratorias en niños menores de 5 años. Promedio anual de los últimos 5 años</t>
  </si>
  <si>
    <t>Cantidad de viviendas ubicadas en asentamientos informales en las Zonas Urbanas</t>
  </si>
  <si>
    <t>Cantidad de viviendas en Zonas Urbanas al 31 de diciembre de cada año</t>
  </si>
  <si>
    <t>&lt; 20%</t>
  </si>
  <si>
    <t>20-30%</t>
  </si>
  <si>
    <t>&gt; 30%</t>
  </si>
  <si>
    <t>Ver Manual</t>
  </si>
  <si>
    <t>Coeficiente Gini</t>
  </si>
  <si>
    <t>FCEyS, en base a EPH</t>
  </si>
  <si>
    <t>Coeficiente de Gini</t>
  </si>
  <si>
    <t>0,35 - 0,45</t>
  </si>
  <si>
    <t>&gt;0,45</t>
  </si>
  <si>
    <t>Kilómetros de vías preferenciales para el transporte público</t>
  </si>
  <si>
    <t>MGP| Dirección Movilidad</t>
  </si>
  <si>
    <t>Se ha desarrollado un sistema de medición para el desarrollo de inventarios.</t>
  </si>
  <si>
    <t>Si/No</t>
  </si>
  <si>
    <t>&gt;40</t>
  </si>
  <si>
    <t>Existencia de inventario específico para la ciudad, con monitoreo frecuente y sistema de actualización periódica</t>
  </si>
  <si>
    <t>10-40</t>
  </si>
  <si>
    <t>Existencia de inventario a partir de fuentes nacionales, o inventario local sin sistema de actualización periódica</t>
  </si>
  <si>
    <t>No hay inventario o monitoreo no existe</t>
  </si>
  <si>
    <t>Modal split - Vehículo motor privado</t>
  </si>
  <si>
    <t>Porcentaje de uso de vehículo motor privado (autos y motos)</t>
  </si>
  <si>
    <t>En otras ciudades, la Encuesta de Origen Destino (EOD) se realiza con frecuencia mayor a un año, debido al costo, complejidad, entre otras.</t>
  </si>
  <si>
    <t>El modal split es apropiado y sustentable para la ciudad</t>
  </si>
  <si>
    <t>El modal split no es apropiado y presenta problemas de sustentabilidad a medio término</t>
  </si>
  <si>
    <t>El modal split genera problemas de sustentabilidad a corto plazo</t>
  </si>
  <si>
    <t>Modal split - Transporte público (incluyendo taxi)</t>
  </si>
  <si>
    <t>Emisiones totales de GEI</t>
  </si>
  <si>
    <t>Porcentaje de uso de transporte público (incluyendo taxis y remis)</t>
  </si>
  <si>
    <t>30-50%</t>
  </si>
  <si>
    <t>Medida de la intensidad de emisiones de gases de efecto invernadero por persona basada en censo e inventario de GEI</t>
  </si>
  <si>
    <t>&lt;30%</t>
  </si>
  <si>
    <t>(ND) tonelada anual per cápita</t>
  </si>
  <si>
    <t>Modal split - Bicicleta</t>
  </si>
  <si>
    <t>Porcentaje de uso de bicicletas</t>
  </si>
  <si>
    <t>Modal split - A Pie</t>
  </si>
  <si>
    <t>Medida de la eficiencia de la economía de la ciudad en términos de carbono. Se basa en el PIB de la ciudad y el inventario de GEI</t>
  </si>
  <si>
    <t>(ND) kg/US$ de PIB</t>
  </si>
  <si>
    <t>&lt; 0.35</t>
  </si>
  <si>
    <t>0.35-0.8</t>
  </si>
  <si>
    <t>Porcentaje de uso de movilidad a pie</t>
  </si>
  <si>
    <t>&gt;0.8</t>
  </si>
  <si>
    <t>#I</t>
  </si>
  <si>
    <t>Porcentaje de la flota que utiliza tecnologías limpias</t>
  </si>
  <si>
    <t>Planes y metas de mitigación</t>
  </si>
  <si>
    <t>(Cantidad de autos registrados en la ciudad que utilizan tecnologías limpias, al 31 de diciembre de cada año)/(Cantidad de automóviles registrados en la ciudad, al 31 de diciembre de cada año)</t>
  </si>
  <si>
    <t>Cantidad de autos registrados en la ciudad que utilizan tecnologías limpias, al 31 de diciembre de cada año</t>
  </si>
  <si>
    <t>Cantidad de automóviles registrados en la ciudad, al 31 de diciembre de cada año</t>
  </si>
  <si>
    <t>&gt; 10%</t>
  </si>
  <si>
    <t>1-10%</t>
  </si>
  <si>
    <t>&lt;1%</t>
  </si>
  <si>
    <t>Victimas mortales por accidentes de tránsito cada 100.000 habitantes</t>
  </si>
  <si>
    <t>Existencia de planes de mitigación con metas de reducción sectoriales y sistema de monitoreo</t>
  </si>
  <si>
    <t>(Cantidad de víctimas mortales en accidentes de tránsito)/(Cantidad de población al 31 de diciembre de cada año)</t>
  </si>
  <si>
    <t>Capacidad de la ciudad para definir, reglamentar y operacionalizar medidas de mitigación de GEI en los diversos sectores y áreas de infraestructura</t>
  </si>
  <si>
    <t>Cantidad de víctimas mortales en accidentes de tránsito: MGP|DIE
Cantidad de población al 31 de diciembre de cada año: MGP|DIE</t>
  </si>
  <si>
    <t>Tipo Vbles</t>
  </si>
  <si>
    <t>Frec. Update</t>
  </si>
  <si>
    <t>Existe un plan de mitigación adoptado formalmente, con metas cuantitativas y un sistema de monitoreo y cumplimiento en funcionamiento</t>
  </si>
  <si>
    <t>Existe un plan pero no ha sido adoptado, no tiene metas cuantitativas o tiene monitoreo y cumplimiento limitado</t>
  </si>
  <si>
    <t>No existe un plan de mitigación</t>
  </si>
  <si>
    <t>Cantidad de víctimas mortales en accidentes de tránsito</t>
  </si>
  <si>
    <t>Cantidad de población al 31 de diciembre de cada año</t>
  </si>
  <si>
    <t>Dificultad
Update</t>
  </si>
  <si>
    <t>Principal Dificultad Diferencial</t>
  </si>
  <si>
    <t>Acciones Propuestas</t>
  </si>
  <si>
    <t>Avance de Acciones</t>
  </si>
  <si>
    <t>Fuentes Primarias MGP</t>
  </si>
  <si>
    <t>&lt; 0,1</t>
  </si>
  <si>
    <t>0,1 – 0,2</t>
  </si>
  <si>
    <t>Fuentes Primarias/
Informantes Claves</t>
  </si>
  <si>
    <t>&gt; 0,2</t>
  </si>
  <si>
    <t>UNMDP</t>
  </si>
  <si>
    <t>MGP|DIE</t>
  </si>
  <si>
    <t>Velocidad media en vías principales</t>
  </si>
  <si>
    <t>FASTA</t>
  </si>
  <si>
    <t>&gt;30</t>
  </si>
  <si>
    <t>15-30</t>
  </si>
  <si>
    <t>&lt;15</t>
  </si>
  <si>
    <t>Políticas y prácticas para la gestión adecuada de la demanda de tránsito activamente implementadas</t>
  </si>
  <si>
    <t>Existencia de mecanismos de regulación para reducir la polución acústica</t>
  </si>
  <si>
    <t>VARIOS</t>
  </si>
  <si>
    <t>Existencia de políticas y prácticas para la gestión adecuada de la demanda de tránsito activamente implementadas</t>
  </si>
  <si>
    <t>Plan de gestión de la demanda de tráfico activamente implementado</t>
  </si>
  <si>
    <t>Plan de gestión aprobado pero no siendo implementado adecuadamente</t>
  </si>
  <si>
    <t>No existe un plan de gestión de demanda de tráfico</t>
  </si>
  <si>
    <t>CAECES</t>
  </si>
  <si>
    <t>UTN</t>
  </si>
  <si>
    <t>Travel time index privado</t>
  </si>
  <si>
    <r>
      <rPr>
        <rFont val="Calibri"/>
        <b/>
        <color rgb="FF000000"/>
        <sz val="14.0"/>
      </rPr>
      <t>Reducción de Vulnerabilidad ante Desastres Naturales y Adaptación al Cambio Climático.</t>
    </r>
    <r>
      <rPr>
        <rFont val="Calibri"/>
        <color rgb="FF000000"/>
        <sz val="12.0"/>
      </rPr>
      <t xml:space="preserve">                                                          </t>
    </r>
    <r>
      <rPr>
        <rFont val="Calibri"/>
        <color rgb="FF000000"/>
        <sz val="10.0"/>
      </rPr>
      <t>»</t>
    </r>
    <r>
      <rPr>
        <rFont val="Calibri"/>
        <color rgb="FF000000"/>
        <sz val="10.0"/>
      </rPr>
      <t xml:space="preserve">Tratamiento adecuado de vulnerabilidad ante desastres naturales y cambio climático; </t>
    </r>
    <r>
      <rPr>
        <rFont val="Calibri"/>
        <color rgb="FF000000"/>
        <sz val="10.0"/>
      </rPr>
      <t>»</t>
    </r>
    <r>
      <rPr>
        <rFont val="Calibri"/>
        <color rgb="FF000000"/>
        <sz val="10.0"/>
      </rPr>
      <t xml:space="preserve">Buena preparación y organización para responder en casos de desastre; </t>
    </r>
    <r>
      <rPr>
        <rFont val="Calibri"/>
        <color rgb="FF000000"/>
        <sz val="10.0"/>
      </rPr>
      <t>»</t>
    </r>
    <r>
      <rPr>
        <rFont val="Calibri"/>
        <color rgb="FF000000"/>
        <sz val="10.0"/>
      </rPr>
      <t>Planes de gestión del riesgo de desastres y de adaptación  al cambio climático</t>
    </r>
  </si>
  <si>
    <t>&lt; 30 min</t>
  </si>
  <si>
    <t>30-60 min</t>
  </si>
  <si>
    <t>&gt; 60 min</t>
  </si>
  <si>
    <t>Travel time index público</t>
  </si>
  <si>
    <t>Número de automóviles per cápita</t>
  </si>
  <si>
    <t>Número de automóviles y otros vehículos a motor per cápita</t>
  </si>
  <si>
    <t>(Cantidad de automóviles y otros vehículos a motor registrados en la ciudad, al 31 de diciembre de cada año)/
(Cantidad de población en la ciudad al 31 de diciembre de cada año)</t>
  </si>
  <si>
    <t>MGP| DIE</t>
  </si>
  <si>
    <t>Los vehículos a motor no incluyen vehículos privados destinados a taxi y remis.</t>
  </si>
  <si>
    <t>NO</t>
  </si>
  <si>
    <t>fórmula Indicador</t>
  </si>
  <si>
    <t>Transparency Index</t>
  </si>
  <si>
    <t>Cantidad de automóviles a motor (excluidos taxis y remis) registrados en la ciudad, al 31 de diciembre de cada año</t>
  </si>
  <si>
    <t>&lt; 0,3</t>
  </si>
  <si>
    <t>0,3-0,4</t>
  </si>
  <si>
    <t>&gt; 0,4</t>
  </si>
  <si>
    <t>Sin Medición</t>
  </si>
  <si>
    <t>Días para obtener licencia de funcionamiento</t>
  </si>
  <si>
    <t>Economía y Empleo</t>
  </si>
  <si>
    <t>Cantidad de días para obtener habilitación comercial inmediata * Porcentaje de habilitaciones inmediatas + Cantidad de días para obtener habilitación comercial por expediente * Porcentaje de habilitaciones por expediente.</t>
  </si>
  <si>
    <t>MGP| Dirección de Informática</t>
  </si>
  <si>
    <t>Considerar los casos iniciados y finalizados dentro de cada año.</t>
  </si>
  <si>
    <t>El TI es medido por Transparency International a nivel nacional.</t>
  </si>
  <si>
    <t>Cantidad de días para obtener habilitación comercial inmediata</t>
  </si>
  <si>
    <t>Cantidad de días para obtener habilitación comercial por expediente</t>
  </si>
  <si>
    <t>Porcentaje de habilitaciones inmediatas</t>
  </si>
  <si>
    <r>
      <rPr>
        <rFont val="Wingdings"/>
        <color rgb="FF000000"/>
        <sz val="12.0"/>
      </rPr>
      <t>l</t>
    </r>
    <r>
      <rPr>
        <rFont val="HelveticaNeueLT Std"/>
        <color rgb="FF000000"/>
        <sz val="12.0"/>
      </rPr>
      <t>Considerar eliminación de la base de indicadores.</t>
    </r>
  </si>
  <si>
    <t>Existencia de mapas de riesgo de la ciudad a escala a menos 1:10000 que incluyan información sobre amenazas naturales (geofísicas e hidrometereológicas) y análisis de vulnerabilidad</t>
  </si>
  <si>
    <t>&lt;12</t>
  </si>
  <si>
    <t>12-20</t>
  </si>
  <si>
    <t>Existencia de mapas de riesgo de la ciudad que incluyen amenazas naturales (geofísicos e hidrometereológicos) y análisis de vulnerabilidad</t>
  </si>
  <si>
    <t>&gt;20</t>
  </si>
  <si>
    <t>Activos acumulados de pensión / obligaciones correspondientes a pensión</t>
  </si>
  <si>
    <t>La MGP no asume la cobertura de pensiones</t>
  </si>
  <si>
    <t>Existencia de plataforma logística</t>
  </si>
  <si>
    <t>Existencia de mapas de riesgo a escala 1:10.000 que incluyen un análisis de las principales amenazas y de la vulnerabilidad basados tanto en información histórica como en cálculo probabilístico</t>
  </si>
  <si>
    <t xml:space="preserve">Existencia de mapas de las principales amenazas naturales en escala 1:10.000, basados en información histórica </t>
  </si>
  <si>
    <r>
      <rPr>
        <rFont val="Wingdings"/>
        <color rgb="FF000000"/>
        <sz val="12.0"/>
      </rPr>
      <t>l</t>
    </r>
    <r>
      <rPr>
        <rFont val="HelveticaNeueLT Std"/>
        <color rgb="FF000000"/>
        <sz val="12.0"/>
      </rPr>
      <t>Considerar eliminación de la base de indicadores.</t>
    </r>
  </si>
  <si>
    <t>No hay mapas de las principales amenazas a escala 1:10.000</t>
  </si>
  <si>
    <t>MGP| Dirección de Movilidad</t>
  </si>
  <si>
    <t>Existe una plataforma logística diseñada e implementada para el transporte marítimo, aéreo y terrestre</t>
  </si>
  <si>
    <t>Existe una plataforma logística diseñada para al menos un tipo de transporte (marítimo, aéreo o terrestre)</t>
  </si>
  <si>
    <t>No se ha diseñado una plataforma logística</t>
  </si>
  <si>
    <t>ALTA</t>
  </si>
  <si>
    <t>PIB per cápita de la ciudad</t>
  </si>
  <si>
    <t>No se cuenta con mediciones específicas de calidad de aire</t>
  </si>
  <si>
    <r>
      <rPr>
        <rFont val="Wingdings"/>
        <b/>
        <color rgb="FF000000"/>
        <sz val="12.0"/>
      </rPr>
      <t>l</t>
    </r>
    <r>
      <rPr>
        <rFont val="HelveticaNeueLT Std"/>
        <b/>
        <color rgb="FF000000"/>
        <sz val="12.0"/>
      </rPr>
      <t>Invitar instituciones interesadas en replicar/actualizar el estudio</t>
    </r>
  </si>
  <si>
    <t>La medición del PBG de la ciudad se realiza a partir de convenios entre la FCEyS de la UNMDP y la MGP</t>
  </si>
  <si>
    <t>UNMDP
FASTA
CAECE</t>
  </si>
  <si>
    <t>&gt;9.000</t>
  </si>
  <si>
    <t>9.000-3.000</t>
  </si>
  <si>
    <t>&lt; 3.000</t>
  </si>
  <si>
    <t xml:space="preserve">La ciudad ha preparado un plan de respuesta adecuado (o plan de contingencia) a la ocurrencia de distintos tipos de amenazas naturales </t>
  </si>
  <si>
    <t>Promedio Anual del Gasto Promedio Diario del Turista, en US$</t>
  </si>
  <si>
    <t>DEFENSA CIVIL</t>
  </si>
  <si>
    <t>Completo, actualizado y puesto a prueba por medio de simulacros por lo menos 1 vez al año</t>
  </si>
  <si>
    <t>No está completo, no está actualizado o no se han hecho simulacros en los últimos 12 meses</t>
  </si>
  <si>
    <t>Incompleto, desactualizado o no puesto a prueba en los últimos 24 meses</t>
  </si>
  <si>
    <r>
      <rPr>
        <rFont val="Wingdings"/>
        <b/>
        <color rgb="FF000000"/>
        <sz val="12.0"/>
      </rPr>
      <t>l</t>
    </r>
    <r>
      <rPr>
        <rFont val="HelveticaNeueLT Std"/>
        <b/>
        <color rgb="FF000000"/>
        <sz val="12.0"/>
      </rPr>
      <t>Invitar instituciones interesadas en replicar/actualizar el estudio</t>
    </r>
  </si>
  <si>
    <t>Promedio ponderado por pernoctaciones mensuales del gasto promedio diario por turista por mes convertido en dólares (cfr. Tipo de Cambio Vendedor del BNA del último día de cada mes).</t>
  </si>
  <si>
    <t>Gasto promedio diario por turista por mes: EMTUR
Tipo de Cambio Dólar Vendedor: BNA</t>
  </si>
  <si>
    <t>El gasto promedio incluye una estimación del gasto desde la salida del hogar hasta su regreso, incluyendo transporte, alojamiento, comidas, esparcimiento, entre otros.</t>
  </si>
  <si>
    <t>Gasto Promedio Turista por mes</t>
  </si>
  <si>
    <t>Tipo de Cambio BNA</t>
  </si>
  <si>
    <t>A3</t>
  </si>
  <si>
    <t>No se cuenta con mediciones de tiempo promedio de viaje privado</t>
  </si>
  <si>
    <t>A definir</t>
  </si>
  <si>
    <t>EMTUR - BNA</t>
  </si>
  <si>
    <t>Pernoctaciones en Temporada Media-Baja/Pernoctaciones Totales</t>
  </si>
  <si>
    <t>La ciudad posee sistemas operativos de alerta temprana</t>
  </si>
  <si>
    <r>
      <rPr>
        <rFont val="Wingdings"/>
        <color rgb="FF000000"/>
        <sz val="12.0"/>
      </rPr>
      <t>l</t>
    </r>
    <r>
      <rPr>
        <rFont val="HelveticaNeueLT Std"/>
        <color rgb="FF000000"/>
        <sz val="12.0"/>
      </rPr>
      <t xml:space="preserve">Taller con especialistas para validar metodología y mediciones
</t>
    </r>
    <r>
      <rPr>
        <rFont val="Wingdings"/>
        <color rgb="FF000000"/>
        <sz val="12.0"/>
      </rPr>
      <t>l</t>
    </r>
    <r>
      <rPr>
        <rFont val="HelveticaNeueLT Std"/>
        <color rgb="FF000000"/>
        <sz val="12.0"/>
      </rPr>
      <t xml:space="preserve">Contactar fuentes primarias.
</t>
    </r>
    <r>
      <rPr>
        <rFont val="Wingdings"/>
        <color rgb="FF000000"/>
        <sz val="12.0"/>
      </rPr>
      <t>l</t>
    </r>
    <r>
      <rPr>
        <rFont val="HelveticaNeueLT Std"/>
        <color rgb="FF000000"/>
        <sz val="12.0"/>
      </rPr>
      <t>Suscribir Acuerdos Provisión</t>
    </r>
  </si>
  <si>
    <t xml:space="preserve"> SEC. GOBIERNO | DGMU</t>
  </si>
  <si>
    <t>Sistema de alerta temprana para las principales amenazas naturales puesto a prueba al menos 1 vez al año</t>
  </si>
  <si>
    <t>Observatorio Vial</t>
  </si>
  <si>
    <t>Sistema de alerta temprana para las principales amenazas naturales puesto a prueba mediante al menos 1 simulacro en los últimos 24 meses</t>
  </si>
  <si>
    <t>(Cantidad de pernoctaciones en los meses de abril a noviembre de cada año)/(Cantidad de pernoctaciones anuales)</t>
  </si>
  <si>
    <t>Inexistencia del sistema de alerta temprana o existencia de solo un modo de notificación sin pruebas periódicas (simulacros)</t>
  </si>
  <si>
    <t>EMTUR</t>
  </si>
  <si>
    <t>Cantidad de pernoctaciones por mes</t>
  </si>
  <si>
    <t>No se cuenta con mediciones de tiempo promedio de viaje público</t>
  </si>
  <si>
    <t>Arribos Turistas en Temporada Media-Baja/Arribos Totales de Turistas</t>
  </si>
  <si>
    <t>La ciudad ha preparado planes de gestión del riesgo de desastres (PGRD) para reducir su vulnerabilidad a las amenazas naturales. El PGRD incluye reducción de la vulnerabilidad ex-ante, plan de respuesta a desastres y define una estrategia de gestión financiera del riesgo</t>
  </si>
  <si>
    <t>Sí/No</t>
  </si>
  <si>
    <r>
      <rPr>
        <rFont val="Wingdings"/>
        <color rgb="FF000000"/>
        <sz val="12.0"/>
      </rPr>
      <t>l</t>
    </r>
    <r>
      <rPr>
        <rFont val="HelveticaNeueLT Std"/>
        <color rgb="FF000000"/>
        <sz val="12.0"/>
      </rPr>
      <t xml:space="preserve">Taller con especialistas para validar metodología y mediciones
</t>
    </r>
    <r>
      <rPr>
        <rFont val="Wingdings"/>
        <color rgb="FF000000"/>
        <sz val="12.0"/>
      </rPr>
      <t>l</t>
    </r>
    <r>
      <rPr>
        <rFont val="HelveticaNeueLT Std"/>
        <color rgb="FF000000"/>
        <sz val="12.0"/>
      </rPr>
      <t xml:space="preserve">Contactar fuentes primarias.
</t>
    </r>
    <r>
      <rPr>
        <rFont val="Wingdings"/>
        <color rgb="FF000000"/>
        <sz val="12.0"/>
      </rPr>
      <t>l</t>
    </r>
    <r>
      <rPr>
        <rFont val="HelveticaNeueLT Std"/>
        <color rgb="FF000000"/>
        <sz val="12.0"/>
      </rPr>
      <t>Suscribir Acuerdos Provisión</t>
    </r>
  </si>
  <si>
    <t>La ciudad cuenta con un plan de gestión de riesgo actualizado (menos de 36 meses de antigüedad) y ha sido aprobado por las instancias competentes (vigente)</t>
  </si>
  <si>
    <t>La ciudad tiene un plan de gestión de riesgo vigente, pero no ha sido actualizado en los últimos 36 meses</t>
  </si>
  <si>
    <t>(Cantidad de arribos en los meses de abril a noviembre de cada año)/(Cantidad de arribos anuales)</t>
  </si>
  <si>
    <t>La ciudad no tiene plan de gestión de riesgo, o está incompleto / desactualizado (más de 36 meses de antigüedad), o no ha sido aprobado por las autoridades competentes</t>
  </si>
  <si>
    <t>Cantidad de Arribos por Mes</t>
  </si>
  <si>
    <t>MEDIA</t>
  </si>
  <si>
    <t>Estadia Promedio del Turista</t>
  </si>
  <si>
    <t>Promedio ponderado por turistas estables mensuales de la estadía promedio por mes.</t>
  </si>
  <si>
    <t>La ciudad ha preparado un plan de adaptación al cambio climático, que se encuentra aprobabo por las autoridades competentes</t>
  </si>
  <si>
    <t>Generar registro de cantidad de casos de infecciones respiratorios en establecimientos públicos y privados</t>
  </si>
  <si>
    <t>Estadía promedio mensual</t>
  </si>
  <si>
    <t>Porcentaje de Areas en Riesgo, del total de areas de recursos naturales</t>
  </si>
  <si>
    <r>
      <rPr>
        <rFont val="Wingdings"/>
        <color rgb="FF000000"/>
        <sz val="12.0"/>
      </rPr>
      <t>l</t>
    </r>
    <r>
      <rPr>
        <rFont val="HelveticaNeueLT Std"/>
        <color rgb="FF000000"/>
        <sz val="12.0"/>
      </rPr>
      <t xml:space="preserve">Taller con especialistas para validar metodología y mediciones
</t>
    </r>
    <r>
      <rPr>
        <rFont val="Wingdings"/>
        <color rgb="FF000000"/>
        <sz val="12.0"/>
      </rPr>
      <t>l</t>
    </r>
    <r>
      <rPr>
        <rFont val="HelveticaNeueLT Std"/>
        <color rgb="FF000000"/>
        <sz val="12.0"/>
      </rPr>
      <t xml:space="preserve">Contactar fuentes primarias.
</t>
    </r>
    <r>
      <rPr>
        <rFont val="Wingdings"/>
        <color rgb="FF000000"/>
        <sz val="12.0"/>
      </rPr>
      <t>l</t>
    </r>
    <r>
      <rPr>
        <rFont val="HelveticaNeueLT Std"/>
        <color rgb="FF000000"/>
        <sz val="12.0"/>
      </rPr>
      <t>Suscribir Acuerdos Provisión</t>
    </r>
  </si>
  <si>
    <t xml:space="preserve"> SEC. SALUD</t>
  </si>
  <si>
    <t>PBA|MIN. SALUD| ZONA VIII
Colegio Médicos
Establecimientos Privados</t>
  </si>
  <si>
    <t>La ciudad no cuenta con un inventario georeferenciado de carácterísticas de playas balnearias, para todas las jurisdicciones, incluyendo superficie, obras de protección, etc.</t>
  </si>
  <si>
    <t>Porcentaje de superficie de playas balnearias sin obras de protección costera, del total de playas balnearias</t>
  </si>
  <si>
    <t>(Superficie de playas balnearias, para todas las jurisdicciones, sin obras de protección costera)/(Superficie total de playas balnearias, para todas las jurisdicciones)</t>
  </si>
  <si>
    <t>Confirmar criterio de medición y nivel de cumplimiento del indicador</t>
  </si>
  <si>
    <t>Recursos financieros disponibles para atender emergencias, reducir vulnerabilidad ex-ante y existencia de esquemas de transferencia del riesgo (e.g. seguros)</t>
  </si>
  <si>
    <t>Grado de satisfacción residente con la actividad turística</t>
  </si>
  <si>
    <t>La ciudad tiene acceso a recursos para la atención de emergencias y la reducción de vulnerabilidad ex-ante, y además cuenta con un esquema de transferencia del riesgo (e.g. seguro)</t>
  </si>
  <si>
    <t>La ciudad tiene acceso a recursos para la atención de emergencias y la reducción de vulnerabilidades ex-ante</t>
  </si>
  <si>
    <t>La ciudad tiene acceso únicamente a recursos para atender emergencias</t>
  </si>
  <si>
    <t>El EMTUR realiza habitualmente una encuesta de percepción y satisfacción del residente con el turismo, donde se consulta (entre otros) el grado de acuerdo con la afirmación de que el turismo es beneficioso para la ciudad</t>
  </si>
  <si>
    <r>
      <rPr>
        <rFont val="Wingdings"/>
        <color rgb="FF000000"/>
        <sz val="12.0"/>
      </rPr>
      <t>l</t>
    </r>
    <r>
      <rPr>
        <rFont val="HelveticaNeueLT Std"/>
        <color rgb="FF000000"/>
        <sz val="12.0"/>
      </rPr>
      <t xml:space="preserve">Taller con especialistas para validar metodología y mediciones
</t>
    </r>
    <r>
      <rPr>
        <rFont val="Wingdings"/>
        <color rgb="FF000000"/>
        <sz val="12.0"/>
      </rPr>
      <t>l</t>
    </r>
    <r>
      <rPr>
        <rFont val="HelveticaNeueLT Std"/>
        <color rgb="FF000000"/>
        <sz val="12.0"/>
      </rPr>
      <t xml:space="preserve">Contactar fuentes primarias.
</t>
    </r>
    <r>
      <rPr>
        <rFont val="Wingdings"/>
        <color rgb="FF000000"/>
        <sz val="12.0"/>
      </rPr>
      <t>l</t>
    </r>
    <r>
      <rPr>
        <rFont val="HelveticaNeueLT Std"/>
        <color rgb="FF000000"/>
        <sz val="12.0"/>
      </rPr>
      <t>Suscribir Acuerdos Provisión</t>
    </r>
  </si>
  <si>
    <t xml:space="preserve"> ENOSUR</t>
  </si>
  <si>
    <t>Porcentaje de encuestados que está "Muy de Acuerdo" o "De Acuerdo" con que el turismo es beneficioso para la ciudad</t>
  </si>
  <si>
    <t>FASTA| FI
DEFENSA CIVIL</t>
  </si>
  <si>
    <t>El Plan de Desarrollo Urbano y el Plan de Ordenamiento Territorial toman en cuenta el análisis de riesgo a las principales amenazas naturales</t>
  </si>
  <si>
    <t>Porcentaje infraestructura crítica (ej. agua, energía, etc.) en riesgo debido a construcción inadecuada y/o ubicación en áreas con riesgo no mitigable</t>
  </si>
  <si>
    <t>Porcentaje de Playas Turísticas con certificación ambiental</t>
  </si>
  <si>
    <t>(Cantidad de playas turísticas con certificación ambiental)/(Cantidad total de playas turísticas)</t>
  </si>
  <si>
    <t>EMTUR
CEBRA</t>
  </si>
  <si>
    <t>Se consideró la certificación mencionada en la ICES como referencia y/o alguna de similar contenido nacional o provincial</t>
  </si>
  <si>
    <t>Cantidad de Playas Turísticas con Certificación Ambiental</t>
  </si>
  <si>
    <t>Cantidad total de playas turísticas}</t>
  </si>
  <si>
    <r>
      <rPr>
        <rFont val="Wingdings"/>
        <color rgb="FF000000"/>
        <sz val="12.0"/>
      </rPr>
      <t>l</t>
    </r>
    <r>
      <rPr>
        <rFont val="HelveticaNeueLT Std"/>
        <color rgb="FF000000"/>
        <sz val="12.0"/>
      </rPr>
      <t xml:space="preserve">Taller con especialistas para validar metodología y mediciones
</t>
    </r>
    <r>
      <rPr>
        <rFont val="Wingdings"/>
        <color rgb="FF000000"/>
        <sz val="12.0"/>
      </rPr>
      <t>l</t>
    </r>
    <r>
      <rPr>
        <rFont val="HelveticaNeueLT Std"/>
        <color rgb="FF000000"/>
        <sz val="12.0"/>
      </rPr>
      <t xml:space="preserve">Contactar fuentes primarias.
</t>
    </r>
    <r>
      <rPr>
        <rFont val="Wingdings"/>
        <color rgb="FF000000"/>
        <sz val="12.0"/>
      </rPr>
      <t>l</t>
    </r>
    <r>
      <rPr>
        <rFont val="HelveticaNeueLT Std"/>
        <color rgb="FF000000"/>
        <sz val="12.0"/>
      </rPr>
      <t>Suscribir Acuerdos Provisión</t>
    </r>
  </si>
  <si>
    <t>Porcentaje de acciones que se definen en los planes de gestión de riesgos y de la adaptación al cambio climático que se han implementado</t>
  </si>
  <si>
    <t>%</t>
  </si>
  <si>
    <t>Porcentaje de Empresas Turísticas con certificación ambiental</t>
  </si>
  <si>
    <t>(Cantidad de empresas turísticas -hoteles, restaurants- con certificación ambiental)/(Cantidad total de empresas turísticas)</t>
  </si>
  <si>
    <t>EMTUR
AHyG</t>
  </si>
  <si>
    <t>Definir y medir "Areas Turísticas en Riesgo"</t>
  </si>
  <si>
    <t>Cantidad de empresas Turísticas con Certificación Ambiental</t>
  </si>
  <si>
    <t>Cantidad total de empresas turísticas</t>
  </si>
  <si>
    <r>
      <rPr>
        <rFont val="Wingdings"/>
        <color rgb="FF000000"/>
        <sz val="12.0"/>
      </rPr>
      <t>l</t>
    </r>
    <r>
      <rPr>
        <rFont val="HelveticaNeueLT Std"/>
        <color rgb="FF000000"/>
        <sz val="12.0"/>
      </rPr>
      <t xml:space="preserve">Taller con especialistas para validar metodología y mediciones
</t>
    </r>
    <r>
      <rPr>
        <rFont val="Wingdings"/>
        <color rgb="FF000000"/>
        <sz val="12.0"/>
      </rPr>
      <t>l</t>
    </r>
    <r>
      <rPr>
        <rFont val="HelveticaNeueLT Std"/>
        <color rgb="FF000000"/>
        <sz val="12.0"/>
      </rPr>
      <t xml:space="preserve">Contactar fuentes primarias.
</t>
    </r>
    <r>
      <rPr>
        <rFont val="Wingdings"/>
        <color rgb="FF000000"/>
        <sz val="12.0"/>
      </rPr>
      <t>l</t>
    </r>
    <r>
      <rPr>
        <rFont val="HelveticaNeueLT Std"/>
        <color rgb="FF000000"/>
        <sz val="12.0"/>
      </rPr>
      <t>Suscribir Acuerdos Provisión</t>
    </r>
  </si>
  <si>
    <t xml:space="preserve"> EMTUR</t>
  </si>
  <si>
    <t>MGP| EMTUR</t>
  </si>
  <si>
    <t>Porcentaje de Empleos Actividad turística</t>
  </si>
  <si>
    <t>(Cantidad de empleos en Hoteles, Restaurantes y ciertas Actividades Inmobiliaras, Empresariales y de Alquiler)/(Cantidad de empleos totales)</t>
  </si>
  <si>
    <t>No existen categorías económicas en las tabulaciones oficiales que identifiquen explicitamente el turismo.
Se incluyeron ocupados incluidos en categorías 55, 56, 68, 77 a 82, de la Clasificación de Actividades Económicas para encuestas sociodemográficas del Mercosur (CAES 1.0)</t>
  </si>
  <si>
    <t>Confirmar unidades que cumplen con la condición requerida</t>
  </si>
  <si>
    <t>Cantidad de empleos en Hoteles, Restaurantes y ciertas Actividades Inmobiliaras, Empresariales y de Alquiler</t>
  </si>
  <si>
    <t>Cantidad de empleos totales)</t>
  </si>
  <si>
    <t>Sensibilidad a desastres naturales</t>
  </si>
  <si>
    <r>
      <rPr>
        <rFont val="Wingdings"/>
        <color rgb="FF000000"/>
        <sz val="12.0"/>
      </rPr>
      <t>l</t>
    </r>
    <r>
      <rPr>
        <rFont val="HelveticaNeueLT Std"/>
        <color rgb="FF000000"/>
        <sz val="12.0"/>
      </rPr>
      <t xml:space="preserve">Contactar fuente primaria.
</t>
    </r>
    <r>
      <rPr>
        <rFont val="Wingdings"/>
        <color rgb="FF000000"/>
        <sz val="12.0"/>
      </rPr>
      <t>l</t>
    </r>
    <r>
      <rPr>
        <rFont val="HelveticaNeueLT Std"/>
        <color rgb="FF000000"/>
        <sz val="12.0"/>
      </rPr>
      <t>Suscribir Acuerdo Provisión.</t>
    </r>
  </si>
  <si>
    <t>UNMDP| FCEyS
CAECE</t>
  </si>
  <si>
    <t>Porcentaje de delitos cometidos en temporada alta en el centro urbano</t>
  </si>
  <si>
    <t>No existen o no se ha podido acceder a estadísticas por tipo de delito, por mes y geolocalizadas.</t>
  </si>
  <si>
    <t>Porcentaje de delitos y cometidos en temporada alta en el centro urbano</t>
  </si>
  <si>
    <t>Infraestructura crítica (ej. agua, energía, etc.) en riesgo debido a construcción inadecuada y/o ubucación en áreas con riesgo no mitigable</t>
  </si>
  <si>
    <t>Porcentaje de infraestructura pública crítica susceptible de ser impactada por amenazas naturales</t>
  </si>
  <si>
    <r>
      <rPr>
        <rFont val="Wingdings"/>
        <color rgb="FF000000"/>
        <sz val="12.0"/>
      </rPr>
      <t>l</t>
    </r>
    <r>
      <rPr>
        <rFont val="HelveticaNeueLT Std"/>
        <color rgb="FF000000"/>
        <sz val="12.0"/>
      </rPr>
      <t xml:space="preserve">Contactar fuente primaria.
</t>
    </r>
    <r>
      <rPr>
        <rFont val="Wingdings"/>
        <color rgb="FF000000"/>
        <sz val="12.0"/>
      </rPr>
      <t>l</t>
    </r>
    <r>
      <rPr>
        <rFont val="HelveticaNeueLT Std"/>
        <color rgb="FF000000"/>
        <sz val="12.0"/>
      </rPr>
      <t>Suscribir Acuerdo Provisión.</t>
    </r>
  </si>
  <si>
    <t>Tasa de desempleo</t>
  </si>
  <si>
    <t>Trimestral</t>
  </si>
  <si>
    <t xml:space="preserve">El INDEC cuenta con estimaciones del mercado laboral para el aglomerado Mar del Plata-Batan </t>
  </si>
  <si>
    <t>Tasa de desempleo aglomerado Mar del Plata-Batán</t>
  </si>
  <si>
    <t>Promedio Anual de la Tasa de Desempleo en el Aglomerado Mar del Plata-Batan</t>
  </si>
  <si>
    <t>INDEC</t>
  </si>
  <si>
    <t>Porcentaje de viviendas en riesgo debido a construcción inadecuada</t>
  </si>
  <si>
    <t>Porcentaje de viviendas en riego debido a paredes, techos o pisos inadecuados, sobre viviendas totales</t>
  </si>
  <si>
    <t>Sistemática</t>
  </si>
  <si>
    <t xml:space="preserve"> ≤ 1 año</t>
  </si>
  <si>
    <t>&lt;7%</t>
  </si>
  <si>
    <t>7 - 12 %</t>
  </si>
  <si>
    <t>&gt;12 %</t>
  </si>
  <si>
    <r>
      <rPr>
        <rFont val="Wingdings"/>
        <color rgb="FF000000"/>
        <sz val="12.0"/>
      </rPr>
      <t>l</t>
    </r>
    <r>
      <rPr>
        <rFont val="HelveticaNeueLT Std"/>
        <color rgb="FF000000"/>
        <sz val="12.0"/>
      </rPr>
      <t xml:space="preserve">Contactar fuente primaria.
</t>
    </r>
    <r>
      <rPr>
        <rFont val="Wingdings"/>
        <color rgb="FF000000"/>
        <sz val="12.0"/>
      </rPr>
      <t>l</t>
    </r>
    <r>
      <rPr>
        <rFont val="HelveticaNeueLT Std"/>
        <color rgb="FF000000"/>
        <sz val="12.0"/>
      </rPr>
      <t>Suscribir Acuerdo Provisión.</t>
    </r>
  </si>
  <si>
    <t>Empleo informal como % del empleo total</t>
  </si>
  <si>
    <t>Empleo informal aglomerado Mar del Plata-Batán</t>
  </si>
  <si>
    <t>Porcentaje de empleos en el sector informal de la economía en el Aglomerado Mar del Plata-Batan</t>
  </si>
  <si>
    <t>Tasa de desempleo (promedio anual)</t>
  </si>
  <si>
    <t>Porcentaje de la población que vive en asentamientos informales / población de la ciudad</t>
  </si>
  <si>
    <t>El sector informal fue delimitado a partir de las siguientes categorías ocupacionales: los patrones de microempresas, los asalariados de las mismas, los trabajadores independientes, y los trabajadores no remunerados que se desempeñan en establecimientos de sus familiares. En esta categorización se excluye al sector doméstico, debido a que las unidades que contratan este tipo de servicios no conforman establecimientos económicos en el sentido de combinar factores productivos que asumen riesgos empresariales para la obtención de beneficios.</t>
  </si>
  <si>
    <r>
      <rPr>
        <rFont val="Wingdings"/>
        <color rgb="FF000000"/>
        <sz val="12.0"/>
      </rPr>
      <t>l</t>
    </r>
    <r>
      <rPr>
        <rFont val="HelveticaNeueLT Std"/>
        <color rgb="FF000000"/>
        <sz val="12.0"/>
      </rPr>
      <t>Actualizar datos</t>
    </r>
  </si>
  <si>
    <t>20 - 35 %</t>
  </si>
  <si>
    <t>&gt;35 %</t>
  </si>
  <si>
    <t>Suscripciones a Internet de Banda Ancha Fija (para cada 100 habitantes)</t>
  </si>
  <si>
    <t>Viviendas en asentamientos informales</t>
  </si>
  <si>
    <t>Porcentaje de viviendas en asentamientos respecto al total de la ciudad</t>
  </si>
  <si>
    <t>(Cantidad de abonos de internet banda ancha fija en las Zonas Urbanas)/
(Cantidad de población en Zonas Urbanas al 31 de diciembre de cada año) * 100</t>
  </si>
  <si>
    <r>
      <rPr>
        <rFont val="Wingdings"/>
        <color rgb="FF000000"/>
        <sz val="12.0"/>
      </rPr>
      <t>l</t>
    </r>
    <r>
      <rPr>
        <rFont val="HelveticaNeueLT Std"/>
        <color rgb="FF000000"/>
        <sz val="12.0"/>
      </rPr>
      <t xml:space="preserve">Contactar fuente primaria.
</t>
    </r>
    <r>
      <rPr>
        <rFont val="Wingdings"/>
        <color rgb="FF000000"/>
        <sz val="12.0"/>
      </rPr>
      <t>l</t>
    </r>
    <r>
      <rPr>
        <rFont val="HelveticaNeueLT Std"/>
        <color rgb="FF000000"/>
        <sz val="12.0"/>
      </rPr>
      <t>Suscribir Acuerdo Provisión.</t>
    </r>
  </si>
  <si>
    <t>&gt; 15%</t>
  </si>
  <si>
    <t>7-15%</t>
  </si>
  <si>
    <t>FCEyS</t>
  </si>
  <si>
    <t>&lt; 7%</t>
  </si>
  <si>
    <t>Suscripciones a Internet de Banda Ancha Móvil (para cada 100 habitantes)</t>
  </si>
  <si>
    <t>(Cantidad de abonos de internet banda ancha móvil en las Zonas Urbanas)/
(Cantidad de población en Zonas Urbanas al 31 de diciembre de cada año) * 100</t>
  </si>
  <si>
    <t>Número de suscripciones de teléfonos móviles (para cada 100 habitantes)</t>
  </si>
  <si>
    <t>(Cantidad de líneas de telefono celular en las Zonas Urbanas)/
(Cantidad de población en Zonas Urbanas al 31 de diciembre de cada año) * 100</t>
  </si>
  <si>
    <r>
      <rPr>
        <rFont val="Wingdings"/>
        <color rgb="FF000000"/>
        <sz val="12.0"/>
      </rPr>
      <t>l</t>
    </r>
    <r>
      <rPr>
        <rFont val="HelveticaNeueLT Std"/>
        <color rgb="FF000000"/>
        <sz val="12.0"/>
      </rPr>
      <t xml:space="preserve">Contactar fuente primaria.
</t>
    </r>
    <r>
      <rPr>
        <rFont val="Wingdings"/>
        <color rgb="FF000000"/>
        <sz val="12.0"/>
      </rPr>
      <t>l</t>
    </r>
    <r>
      <rPr>
        <rFont val="HelveticaNeueLT Std"/>
        <color rgb="FF000000"/>
        <sz val="12.0"/>
      </rPr>
      <t>Suscribir Acuerdo Provisión.</t>
    </r>
  </si>
  <si>
    <r>
      <rPr>
        <rFont val="Calibri"/>
        <b/>
        <color rgb="FF000000"/>
        <sz val="14.0"/>
      </rPr>
      <t>Control de Crecimiento y Mejora del Hábitat Humano</t>
    </r>
    <r>
      <rPr>
        <rFont val="Calibri"/>
        <color rgb="FF000000"/>
        <sz val="12.0"/>
      </rPr>
      <t xml:space="preserve">. </t>
    </r>
    <r>
      <rPr>
        <rFont val="Calibri"/>
        <color rgb="FF000000"/>
        <sz val="10.0"/>
      </rPr>
      <t>»</t>
    </r>
    <r>
      <rPr>
        <rFont val="Calibri"/>
        <color rgb="FF000000"/>
        <sz val="10.0"/>
      </rPr>
      <t xml:space="preserve">Manejo de crecimiento, minimización del footprint urbano y su efecto en el medio ambiente; </t>
    </r>
    <r>
      <rPr>
        <rFont val="Calibri"/>
        <color rgb="FF000000"/>
        <sz val="10.0"/>
      </rPr>
      <t>»</t>
    </r>
    <r>
      <rPr>
        <rFont val="Calibri"/>
        <color rgb="FF000000"/>
        <sz val="10.0"/>
      </rPr>
      <t xml:space="preserve">Promoción de usos del suelo y densidades hacia ciudades, comunidades y barrios compactos y completos; </t>
    </r>
    <r>
      <rPr>
        <rFont val="Calibri"/>
        <color rgb="FF000000"/>
        <sz val="10.0"/>
      </rPr>
      <t>»</t>
    </r>
    <r>
      <rPr>
        <rFont val="Calibri"/>
        <color rgb="FF000000"/>
        <sz val="10.0"/>
      </rPr>
      <t>Niveles bajos de desigualidad urbana.</t>
    </r>
  </si>
  <si>
    <t>&gt; 90%</t>
  </si>
  <si>
    <t>60 – 90%</t>
  </si>
  <si>
    <t>&lt; 60%</t>
  </si>
  <si>
    <t xml:space="preserve">Tasa de alfabetismo </t>
  </si>
  <si>
    <r>
      <rPr>
        <rFont val="Wingdings"/>
        <color rgb="FF000000"/>
        <sz val="12.0"/>
      </rPr>
      <t>l</t>
    </r>
    <r>
      <rPr>
        <rFont val="HelveticaNeueLT Std"/>
        <color rgb="FF000000"/>
        <sz val="12.0"/>
      </rPr>
      <t xml:space="preserve">Contactar fuente primaria.
</t>
    </r>
    <r>
      <rPr>
        <rFont val="Wingdings"/>
        <color rgb="FF000000"/>
        <sz val="12.0"/>
      </rPr>
      <t>l</t>
    </r>
    <r>
      <rPr>
        <rFont val="HelveticaNeueLT Std"/>
        <color rgb="FF000000"/>
        <sz val="12.0"/>
      </rPr>
      <t>Suscribir Acuerdo Provisión.</t>
    </r>
  </si>
  <si>
    <t>Tasa de alfabetismo</t>
  </si>
  <si>
    <t>EDEA</t>
  </si>
  <si>
    <t>&gt;95%</t>
  </si>
  <si>
    <t>90-95%</t>
  </si>
  <si>
    <t>Porcentaje de estudiantes de grado x con un nivel satisfactorio en pruebas estandarizadas nacionales (o locales) de lectura, desagregado por género</t>
  </si>
  <si>
    <r>
      <rPr>
        <rFont val="Wingdings"/>
        <color rgb="FF000000"/>
        <sz val="12.0"/>
      </rPr>
      <t>l</t>
    </r>
    <r>
      <rPr>
        <rFont val="HelveticaNeueLT Std"/>
        <color rgb="FF000000"/>
        <sz val="12.0"/>
      </rPr>
      <t xml:space="preserve">Contactar fuente primaria.
</t>
    </r>
    <r>
      <rPr>
        <rFont val="Wingdings"/>
        <color rgb="FF000000"/>
        <sz val="12.0"/>
      </rPr>
      <t>l</t>
    </r>
    <r>
      <rPr>
        <rFont val="HelveticaNeueLT Std"/>
        <color rgb="FF000000"/>
        <sz val="12.0"/>
      </rPr>
      <t>Suscribir Acuerdo Provisión.</t>
    </r>
  </si>
  <si>
    <t>No existe información desagregada a nivel de ciudad en pruebas de calidad existentes (PISA, ONE)</t>
  </si>
  <si>
    <t>Similar a las ciudades ejemplares del país</t>
  </si>
  <si>
    <t>Similar a las ciudades pares del país</t>
  </si>
  <si>
    <t>Menor en comparación con las ciudades pares</t>
  </si>
  <si>
    <r>
      <rPr>
        <rFont val="Wingdings"/>
        <color rgb="FF000000"/>
        <sz val="12.0"/>
      </rPr>
      <t>l</t>
    </r>
    <r>
      <rPr>
        <rFont val="HelveticaNeueLT Std"/>
        <color rgb="FF000000"/>
        <sz val="12.0"/>
      </rPr>
      <t>Actualizar datos</t>
    </r>
  </si>
  <si>
    <t>Porcentaje de estudiantes de grado x con un nivel satisfactorio en pruebas estandarizadas nacionales (o locales) de matemática, desagregado por género</t>
  </si>
  <si>
    <t>Tasa de crecimiento anual de la huella urbana (física), dentro del los limites oficiales del municipio</t>
  </si>
  <si>
    <r>
      <rPr>
        <rFont val="Wingdings"/>
        <color rgb="FF000000"/>
        <sz val="12.0"/>
      </rPr>
      <t>l</t>
    </r>
    <r>
      <rPr>
        <rFont val="HelveticaNeueLT Std"/>
        <color rgb="FF000000"/>
        <sz val="12.0"/>
      </rPr>
      <t>Actualizar datos</t>
    </r>
  </si>
  <si>
    <t>Tasa anual promedio de crecimiento de la huella urbana (mínimo últimos 5 años o último periodo de tiempo disponible)</t>
  </si>
  <si>
    <t>Ratio estudiantes /docentes</t>
  </si>
  <si>
    <t>Ratio estudiantes /docentes en escuelas primarias</t>
  </si>
  <si>
    <t>(Cantidad de alumnos en escuelas primarias)/(Cantidad de docentes en escuelas primarias)</t>
  </si>
  <si>
    <t>Gasto Promedio Diario del Turista, en US$</t>
  </si>
  <si>
    <t>Cantidad de alumnos y docentes en escuelas primarias de gestión pública: SAD
Cantidad de alumnos y docentes en escuelas de gestión privada: DIEPREGEP</t>
  </si>
  <si>
    <t>Los docentes no incluyen personal directivo</t>
  </si>
  <si>
    <t>Entre 3 y 5%</t>
  </si>
  <si>
    <t>Cantidad de alumnos en escuelas primarias</t>
  </si>
  <si>
    <t>Cantidad de docentes en escuelas primarias</t>
  </si>
  <si>
    <r>
      <rPr>
        <rFont val="Wingdings"/>
        <color rgb="FF000000"/>
        <sz val="12.0"/>
      </rPr>
      <t>l</t>
    </r>
    <r>
      <rPr>
        <rFont val="HelveticaNeueLT Std"/>
        <color rgb="FF000000"/>
        <sz val="12.0"/>
      </rPr>
      <t xml:space="preserve">Contactar fuente primaria.
</t>
    </r>
    <r>
      <rPr>
        <rFont val="Wingdings"/>
        <color rgb="FF000000"/>
        <sz val="12.0"/>
      </rPr>
      <t>l</t>
    </r>
    <r>
      <rPr>
        <rFont val="HelveticaNeueLT Std"/>
        <color rgb="FF000000"/>
        <sz val="12.0"/>
      </rPr>
      <t>Suscribir Acuerdo Provisión.</t>
    </r>
  </si>
  <si>
    <t>&lt; 15:1</t>
  </si>
  <si>
    <t>Entre 15:1 y 25:1</t>
  </si>
  <si>
    <t>&gt; 25:1</t>
  </si>
  <si>
    <t>SAD -  DIEPREGEP</t>
  </si>
  <si>
    <t>Porcentaje de la población de 3 a 5 años de edad recibiendo servicios integrales de Desarrollo Infantil Temprano</t>
  </si>
  <si>
    <t xml:space="preserve">
Es conveniente adecuarlo al nivel inicial educativo</t>
  </si>
  <si>
    <t>Porcentaje de la población de 3 a 5 años de edad asistiendo al sistema escolar</t>
  </si>
  <si>
    <t>(Cantidad de alumnos entre 3 a 5 años de edad que asisten al sistema escolar)/(Población de 3 a 5 años)</t>
  </si>
  <si>
    <t>La información necesaria se releva decenalmente para cada Censo Nacional.
De acuerdo con el INDEC, solo se calculan y publican tasas de cobertura territoriales a nivel de provincias.</t>
  </si>
  <si>
    <t>Densidad (neta) de la población urbana</t>
  </si>
  <si>
    <t>La EPH del INDEC permite estimar la condición de asistencia escolar por rango de edad de los integrantes del hogar, así como la población en el respectivo rango etario</t>
  </si>
  <si>
    <r>
      <rPr>
        <rFont val="Wingdings"/>
        <color rgb="FF000000"/>
        <sz val="12.0"/>
      </rPr>
      <t>l</t>
    </r>
    <r>
      <rPr>
        <rFont val="HelveticaNeueLT Std"/>
        <color rgb="FF000000"/>
        <sz val="12.0"/>
      </rPr>
      <t xml:space="preserve">Contactar fuente primaria.
</t>
    </r>
    <r>
      <rPr>
        <rFont val="Wingdings"/>
        <color rgb="FF000000"/>
        <sz val="12.0"/>
      </rPr>
      <t>l</t>
    </r>
    <r>
      <rPr>
        <rFont val="HelveticaNeueLT Std"/>
        <color rgb="FF000000"/>
        <sz val="12.0"/>
      </rPr>
      <t>Suscribir Acuerdo Provisión.</t>
    </r>
  </si>
  <si>
    <t>Personas que viven en zona urbanizada dentro de los límites oficiales del municipio, por km2</t>
  </si>
  <si>
    <t>Cantidad de alumnos entre 3 a 5 años de edad que asisten al sistema escolar</t>
  </si>
  <si>
    <t>Población de 3 a 5 años)</t>
  </si>
  <si>
    <t>6.000-10.000</t>
  </si>
  <si>
    <t>3.000-6.000</t>
  </si>
  <si>
    <t>&lt;3.000</t>
  </si>
  <si>
    <t>B4</t>
  </si>
  <si>
    <t>&gt;80%</t>
  </si>
  <si>
    <t>60%-80%</t>
  </si>
  <si>
    <t>Porcentaje de la población de 6 a 11 años de edad registrado en escuela</t>
  </si>
  <si>
    <t>(Cantidad de alumnos entre 6 a 11 años de edad que asisten al sistema escolar)/(Población de 6 a 11 años)</t>
  </si>
  <si>
    <r>
      <rPr>
        <rFont val="Wingdings"/>
        <color rgb="FF000000"/>
        <sz val="12.0"/>
      </rPr>
      <t>l</t>
    </r>
    <r>
      <rPr>
        <rFont val="HelveticaNeueLT Std"/>
        <color rgb="FF000000"/>
        <sz val="12.0"/>
      </rPr>
      <t xml:space="preserve">Contactar fuente primaria.
</t>
    </r>
    <r>
      <rPr>
        <rFont val="Wingdings"/>
        <color rgb="FF000000"/>
        <sz val="12.0"/>
      </rPr>
      <t>l</t>
    </r>
    <r>
      <rPr>
        <rFont val="HelveticaNeueLT Std"/>
        <color rgb="FF000000"/>
        <sz val="12.0"/>
      </rPr>
      <t>Suscribir Acuerdo Provisión.</t>
    </r>
  </si>
  <si>
    <t>Cantidad de alumnos entre 6 a 11 años de edad que asisten al sistema escolar</t>
  </si>
  <si>
    <t>Población de 6 a 11 años</t>
  </si>
  <si>
    <t>Porcentaje de delitos y [faltas] cometidos en temporada alta en el centro urbano</t>
  </si>
  <si>
    <t>98 - 100%</t>
  </si>
  <si>
    <t>95 - 98%</t>
  </si>
  <si>
    <t>&lt; 95%</t>
  </si>
  <si>
    <t>Porcentaje de viviendas en condiciones por debajo de los estándares de habitabilidad definidos por el país</t>
  </si>
  <si>
    <t>Porcentaje de la población de 12 a 15 años de edad registrado en escuela</t>
  </si>
  <si>
    <t>(Cantidad de alumnos entre 12 a 15 años de edad que asisten al sistema escolar)/(Población de 12 a 15 años)</t>
  </si>
  <si>
    <r>
      <rPr>
        <rFont val="Wingdings"/>
        <color rgb="FF000000"/>
        <sz val="12.0"/>
      </rPr>
      <t>l</t>
    </r>
    <r>
      <rPr>
        <rFont val="HelveticaNeueLT Std"/>
        <color rgb="FF000000"/>
        <sz val="12.0"/>
      </rPr>
      <t xml:space="preserve">Contactar fuente primaria.
</t>
    </r>
    <r>
      <rPr>
        <rFont val="Wingdings"/>
        <color rgb="FF000000"/>
        <sz val="12.0"/>
      </rPr>
      <t>l</t>
    </r>
    <r>
      <rPr>
        <rFont val="HelveticaNeueLT Std"/>
        <color rgb="FF000000"/>
        <sz val="12.0"/>
      </rPr>
      <t>Suscribir Acuerdo Provisión.</t>
    </r>
  </si>
  <si>
    <t xml:space="preserve"> SEC. SEGURIDAD | CMAED</t>
  </si>
  <si>
    <t>Cantidad de alumnos entre 12 a 15 años de edad que asisten al sistema escolar</t>
  </si>
  <si>
    <t>Población de 12 a 15 años</t>
  </si>
  <si>
    <t>97-100%</t>
  </si>
  <si>
    <t>90 - 97%</t>
  </si>
  <si>
    <t xml:space="preserve">(Número de unidades familiares (hogares) - el número de unidades de vivienda)/Número de unidades familiares (hogares) </t>
  </si>
  <si>
    <t>&lt; 90%</t>
  </si>
  <si>
    <t>Porcentaje de la población de 16 a 18 años de edad registrado en escuela</t>
  </si>
  <si>
    <r>
      <rPr>
        <rFont val="Wingdings"/>
        <color rgb="FF000000"/>
        <sz val="12.0"/>
      </rPr>
      <t>l</t>
    </r>
    <r>
      <rPr>
        <rFont val="HelveticaNeueLT Std"/>
        <color rgb="FF000000"/>
        <sz val="12.0"/>
      </rPr>
      <t xml:space="preserve">Contactar fuente primaria.
</t>
    </r>
    <r>
      <rPr>
        <rFont val="Wingdings"/>
        <color rgb="FF000000"/>
        <sz val="12.0"/>
      </rPr>
      <t>l</t>
    </r>
    <r>
      <rPr>
        <rFont val="HelveticaNeueLT Std"/>
        <color rgb="FF000000"/>
        <sz val="12.0"/>
      </rPr>
      <t>Suscribir Acuerdo Provisión.</t>
    </r>
  </si>
  <si>
    <t xml:space="preserve"> SEC. EDUCACIÓN</t>
  </si>
  <si>
    <t>DIRECCIÓN GRAL ESCUELAS</t>
  </si>
  <si>
    <t>(Cantidad de alumnos entre 16 a 18 años de edad que asisten al sistema escolar)/(Población de 16 a 18 años)</t>
  </si>
  <si>
    <t>Cantidad de alumnos entre 16 a 18 años de edad que asisten al sistema escolar</t>
  </si>
  <si>
    <t>Población de 16 a 18 años</t>
  </si>
  <si>
    <t>80 - 100%</t>
  </si>
  <si>
    <t>60 - 80%</t>
  </si>
  <si>
    <t>Tasa de victimización de homicidios de personas entre 15 y 24 años de edad</t>
  </si>
  <si>
    <t>Vacantes universitarias cada 100.000 personas</t>
  </si>
  <si>
    <t>(Cantidad de alumnos "activos" en carreras de nivel superior en universidades)/(Cantidad de población en la ciudad al 31 de diciembre de cada año) * 100.000</t>
  </si>
  <si>
    <t>Cantidad de alumnos activos: UNMDP, UFASTA, UCAECE, UAA, UTN
Cantidad de población al 31 de diciembre de cada año: MGP|DIE</t>
  </si>
  <si>
    <t>La condición de alumno "activo" puede diferir de acuerdo con las distintas instituciones educativas.</t>
  </si>
  <si>
    <t>Cantidad de alumnos "activos" en carreras de nivel superior en universidades</t>
  </si>
  <si>
    <t>Cantidad de población en la ciudad al 31 de diciembre de cada año</t>
  </si>
  <si>
    <r>
      <rPr>
        <rFont val="Wingdings"/>
        <color rgb="FF000000"/>
        <sz val="12.0"/>
      </rPr>
      <t>l</t>
    </r>
    <r>
      <rPr>
        <rFont val="HelveticaNeueLT Std"/>
        <color rgb="FF000000"/>
        <sz val="12.0"/>
      </rPr>
      <t xml:space="preserve">Contactar fuente primaria.
</t>
    </r>
    <r>
      <rPr>
        <rFont val="Wingdings"/>
        <color rgb="FF000000"/>
        <sz val="12.0"/>
      </rPr>
      <t>l</t>
    </r>
    <r>
      <rPr>
        <rFont val="HelveticaNeueLT Std"/>
        <color rgb="FF000000"/>
        <sz val="12.0"/>
      </rPr>
      <t>Suscribir Acuerdo Provisión.</t>
    </r>
  </si>
  <si>
    <t>&gt; 5.000</t>
  </si>
  <si>
    <t>2.500-5.000</t>
  </si>
  <si>
    <t>&lt; 2.500</t>
  </si>
  <si>
    <t>UNMDP, UFASTA, UCAECE, UAA, UTN -  MGP|DIE</t>
  </si>
  <si>
    <t>Homicidios cada 100.000 habitantes</t>
  </si>
  <si>
    <t xml:space="preserve">Seguridad  </t>
  </si>
  <si>
    <t>Homicidios perpetrados por población joven (entre 15 y 24 años)</t>
  </si>
  <si>
    <t>(Cantidad de homicidios dolosos)/(Cantidad de población en la ciudad al 31 de diciembre de cada año) * 100.000</t>
  </si>
  <si>
    <t>Cantidad de homicidios dolosos: CEMAED.
Cantidad de población al 31 de diciembre de cada año: MGP|DIE</t>
  </si>
  <si>
    <t>Hectáreas de espacio verde permanente por habitante de la ciudad</t>
  </si>
  <si>
    <t>Cantidad de homicidios dolosos</t>
  </si>
  <si>
    <t>PLANEAMIENTO</t>
  </si>
  <si>
    <r>
      <rPr>
        <rFont val="Wingdings"/>
        <color rgb="FF000000"/>
        <sz val="12.0"/>
      </rPr>
      <t>l</t>
    </r>
    <r>
      <rPr>
        <rFont val="HelveticaNeueLT Std"/>
        <color rgb="FF000000"/>
        <sz val="12.0"/>
      </rPr>
      <t xml:space="preserve">Contactar fuente primaria.
</t>
    </r>
    <r>
      <rPr>
        <rFont val="Wingdings"/>
        <color rgb="FF000000"/>
        <sz val="12.0"/>
      </rPr>
      <t>l</t>
    </r>
    <r>
      <rPr>
        <rFont val="HelveticaNeueLT Std"/>
        <color rgb="FF000000"/>
        <sz val="12.0"/>
      </rPr>
      <t>Suscribir Acuerdo Provisión.</t>
    </r>
  </si>
  <si>
    <t>10 - 25</t>
  </si>
  <si>
    <t>&gt;25</t>
  </si>
  <si>
    <t>CEMAED  - MGP|DIE</t>
  </si>
  <si>
    <t xml:space="preserve">Porcentaje de homicidios de mujeres debido a la violencia doméstica </t>
  </si>
  <si>
    <t>(Cantidad de victimas en homicidios dolosos de entre 15 y 24 años)/(Población entre 15 a 24 años)</t>
  </si>
  <si>
    <t>Cantidad de homicidios dolosos de victimas entre 15 y 24 años: CEMAED (en 2014).</t>
  </si>
  <si>
    <t>Áreas publicas de recreación por 100.000 habitantes</t>
  </si>
  <si>
    <r>
      <rPr>
        <rFont val="Wingdings"/>
        <color rgb="FF000000"/>
        <sz val="12.0"/>
      </rPr>
      <t>l</t>
    </r>
    <r>
      <rPr>
        <rFont val="HelveticaNeueLT Std"/>
        <color rgb="FF000000"/>
        <sz val="12.0"/>
      </rPr>
      <t xml:space="preserve">Contactar fuente primaria.
</t>
    </r>
    <r>
      <rPr>
        <rFont val="Wingdings"/>
        <color rgb="FF000000"/>
        <sz val="12.0"/>
      </rPr>
      <t>l</t>
    </r>
    <r>
      <rPr>
        <rFont val="HelveticaNeueLT Std"/>
        <color rgb="FF000000"/>
        <sz val="12.0"/>
      </rPr>
      <t>Suscribir Acuerdo Provisión.</t>
    </r>
  </si>
  <si>
    <t>Cantidad de homicidios dolosos entre 15  y 24 años</t>
  </si>
  <si>
    <t>Hectáreas de espacio recreativo de acceso público a cielo abierto por 100.000 habitantes de la ciudad</t>
  </si>
  <si>
    <t>Robos con violencia (rapiña) por población joven (entre 15 y 24 años)</t>
  </si>
  <si>
    <t>CEMAED</t>
  </si>
  <si>
    <t>Pueden no conocerse detalles de los presuntos autores de un homicidio.</t>
  </si>
  <si>
    <r>
      <rPr>
        <rFont val="Wingdings"/>
        <color rgb="FF000000"/>
        <sz val="12.0"/>
      </rPr>
      <t>l</t>
    </r>
    <r>
      <rPr>
        <rFont val="HelveticaNeueLT Std"/>
        <color rgb="FF000000"/>
        <sz val="12.0"/>
      </rPr>
      <t xml:space="preserve">Contactar fuente primaria.
</t>
    </r>
    <r>
      <rPr>
        <rFont val="Wingdings"/>
        <color rgb="FF000000"/>
        <sz val="12.0"/>
      </rPr>
      <t>l</t>
    </r>
    <r>
      <rPr>
        <rFont val="HelveticaNeueLT Std"/>
        <color rgb="FF000000"/>
        <sz val="12.0"/>
      </rPr>
      <t>Suscribir Acuerdo Provisión.</t>
    </r>
  </si>
  <si>
    <t>(Cantidad de presuntos autores de homicidios entre 15 y 24 años)/(Cantidad de homicidios dolosos)</t>
  </si>
  <si>
    <t>Hurtos perpetrados por población joven (entre 15 y 24 años)</t>
  </si>
  <si>
    <t>&lt;25%</t>
  </si>
  <si>
    <t>25 - 40%</t>
  </si>
  <si>
    <t>&gt;40%</t>
  </si>
  <si>
    <t>Planificación de uso de suelo</t>
  </si>
  <si>
    <t>(Cantidad de homicidios de mujeres en casos de violencia de género)/(Cantidad de homicidios de mujeres)</t>
  </si>
  <si>
    <t>Cantidad de homicidios dolosos de mujeres en casos de violencia de género: CEMAED (en 2014).
Cantidad de homicidios dolosos: CEMAED.</t>
  </si>
  <si>
    <r>
      <rPr>
        <rFont val="Wingdings"/>
        <color rgb="FF000000"/>
        <sz val="12.0"/>
      </rPr>
      <t>l</t>
    </r>
    <r>
      <rPr>
        <rFont val="HelveticaNeueLT Std"/>
        <color rgb="FF000000"/>
        <sz val="12.0"/>
      </rPr>
      <t xml:space="preserve">Contactar fuente primaria.
</t>
    </r>
    <r>
      <rPr>
        <rFont val="Wingdings"/>
        <color rgb="FF000000"/>
        <sz val="12.0"/>
      </rPr>
      <t>l</t>
    </r>
    <r>
      <rPr>
        <rFont val="HelveticaNeueLT Std"/>
        <color rgb="FF000000"/>
        <sz val="12.0"/>
      </rPr>
      <t>Suscribir Acuerdo Provisión.</t>
    </r>
  </si>
  <si>
    <t>Cantidad de homicidios de mujeres en casos de violencia de género</t>
  </si>
  <si>
    <t>Posee un plan de usos del territorio activamente implementado</t>
  </si>
  <si>
    <t>Cantidad de homicidios de mujeres</t>
  </si>
  <si>
    <t>El plan incluye ordenamiento y zonas de protección ambiental y de reserva y está implementado activamente</t>
  </si>
  <si>
    <t xml:space="preserve">Sí </t>
  </si>
  <si>
    <t>Plan maestro único con componentes ecológicos; Ciudad implementa activamente</t>
  </si>
  <si>
    <t>Esperanza de vida al nacer</t>
  </si>
  <si>
    <t>25 - 50%</t>
  </si>
  <si>
    <t>Plan maestro existe, pero sin componentes ecológicos; no hay pasos hacia la implementación</t>
  </si>
  <si>
    <t>No existe plan maestro, o tiene más de 10 años</t>
  </si>
  <si>
    <t>Robo con violencia cada 100.000 habitantes</t>
  </si>
  <si>
    <r>
      <rPr>
        <rFont val="Wingdings"/>
        <color rgb="FF000000"/>
        <sz val="12.0"/>
      </rPr>
      <t>l</t>
    </r>
    <r>
      <rPr>
        <rFont val="HelveticaNeueLT Std"/>
        <color rgb="FF000000"/>
        <sz val="12.0"/>
      </rPr>
      <t>Actualizar datos</t>
    </r>
  </si>
  <si>
    <t>Existe información con niveles de agregación que no coinciden con el que se requiere, para distintas instancias y de acuerdo con la intervención de distintas instituciones (denuncias, procedimientos, procesos judiciales).</t>
  </si>
  <si>
    <t>http://apps.who.int/gho/data/view.main.60050?lang=en</t>
  </si>
  <si>
    <t>IPP por Robos con violencia cada 100.000 habitantes</t>
  </si>
  <si>
    <t>(Cantidad de IPP por robos en el Departamento Judicial Mar del Plata)/(Cantidad de población en la ciudad al 31 de diciembre de cada año) * 100.000</t>
  </si>
  <si>
    <t>Cantidad de IPP por robos en el Departamento Judicial Mar del Plata; Fiscalia General.
Cantidad de población al 31 de diciembre de cada año: MGP|DIE</t>
  </si>
  <si>
    <t>Considerar que esta variable se refiere a la respuesta judicial a la respectiva realidad que se pretende medir.</t>
  </si>
  <si>
    <t xml:space="preserve">Cantidad de IPP por robos </t>
  </si>
  <si>
    <t>Esperanza de vida masculina</t>
  </si>
  <si>
    <t>&lt;300</t>
  </si>
  <si>
    <t>¿La ciudad tiene planes integrales o sectoriales estratégicos con visión de largo plazo?</t>
  </si>
  <si>
    <t>300 - 1.000</t>
  </si>
  <si>
    <t>&gt;1.000</t>
  </si>
  <si>
    <t xml:space="preserve"> Fiscalía General- Departamento Judicial Mar del Plata - MGP|DIE</t>
  </si>
  <si>
    <t>Existe plan a largo plazo de desarrollo socioeconómico - ambiental en implementación</t>
  </si>
  <si>
    <t>Robos con violencia por población joven (entre 15 y 24 años)</t>
  </si>
  <si>
    <t>Existe plan a largo plazo de desarrollo socioeconómico - ambiental con definiciones débiles y/o sin implementar</t>
  </si>
  <si>
    <t>No existe plan a largo plazo de desarrollo socioeconómico - ambiental</t>
  </si>
  <si>
    <r>
      <rPr>
        <rFont val="Wingdings"/>
        <color rgb="FF000000"/>
        <sz val="12.0"/>
      </rPr>
      <t>l</t>
    </r>
    <r>
      <rPr>
        <rFont val="HelveticaNeueLT Std"/>
        <color rgb="FF000000"/>
        <sz val="12.0"/>
      </rPr>
      <t>Actualizar datos</t>
    </r>
  </si>
  <si>
    <t>(Cantidad de IPP por robos en el Departamento Judicial Mar del Plata con presuntos autores entre 15 y 24 años)/(Cantidad de IPP por robos en el Departamento Judicial Mar del Plata)</t>
  </si>
  <si>
    <t>El Fuero de Responsabilidad Penal Juvenil tiene un criterio etario diferente</t>
  </si>
  <si>
    <t>Esperanza de vida femenina</t>
  </si>
  <si>
    <r>
      <rPr>
        <rFont val="Wingdings"/>
        <color rgb="FF000000"/>
        <sz val="12.0"/>
      </rPr>
      <t>l</t>
    </r>
    <r>
      <rPr>
        <rFont val="HelveticaNeueLT Std"/>
        <color rgb="FF000000"/>
        <sz val="12.0"/>
      </rPr>
      <t>Actualizar datos</t>
    </r>
  </si>
  <si>
    <t>Hurto cada 100.000 habitantes</t>
  </si>
  <si>
    <t>IPP por Hurtos cada 100.000 habitantes</t>
  </si>
  <si>
    <t>(Cantidad de IPP por hurtos en el Departamento Judicial Mar del Plata)/(Cantidad de población en la ciudad al 31 de diciembre de cada año) * 100.000</t>
  </si>
  <si>
    <t>Tasa de mortalidad de niños menores de 5 años</t>
  </si>
  <si>
    <t>Cantidad de IPP por hurtos en el Departamento Judicial Mar del Plata; Fiscalia General.
Cantidad de población al 31 de diciembre de cada año: MGP|DIE</t>
  </si>
  <si>
    <t>Porcentaje de la población que vive por debajo de las líneas de pobreza nacionales</t>
  </si>
  <si>
    <t>Cantidad de IPP por hurtos</t>
  </si>
  <si>
    <r>
      <rPr>
        <rFont val="Wingdings"/>
        <color rgb="FF000000"/>
        <sz val="12.0"/>
      </rPr>
      <t>l</t>
    </r>
    <r>
      <rPr>
        <rFont val="HelveticaNeueLT Std"/>
        <color rgb="FF000000"/>
        <sz val="12.0"/>
      </rPr>
      <t xml:space="preserve">Contactar fuente primaria.
</t>
    </r>
    <r>
      <rPr>
        <rFont val="Wingdings"/>
        <color rgb="FF000000"/>
        <sz val="12.0"/>
      </rPr>
      <t>l</t>
    </r>
    <r>
      <rPr>
        <rFont val="HelveticaNeueLT Std"/>
        <color rgb="FF000000"/>
        <sz val="12.0"/>
      </rPr>
      <t>Suscribir Acuerdo Provisión.</t>
    </r>
  </si>
  <si>
    <t>Zona Sanitaria VIII</t>
  </si>
  <si>
    <t>3.000 - 5.000</t>
  </si>
  <si>
    <t>&gt;5.000</t>
  </si>
  <si>
    <t>Ingresos propios como porcentaje de ingresos totales</t>
  </si>
  <si>
    <t>Existe información con niveles de agregación que no coinciden con el que se requiere, para distintas instancias y de acuerdo con la intervención de distintas instituciones (denuncias, procedimientos, procesos judiciales).
El Fuero de Responsabilidad Penal Juvenil tiene un criterio etario diferente</t>
  </si>
  <si>
    <t>(Cantidad de IPP por hurtos en el Departamento Judicial Mar del Plata con presuntos autores entre 15 y 24 años)/(Cantidad de IPP por hurtos en el Departamento Judicial Mar del Plata)</t>
  </si>
  <si>
    <t>Segregación Socio-espacial</t>
  </si>
  <si>
    <r>
      <rPr>
        <rFont val="Wingdings"/>
        <color rgb="FF000000"/>
        <sz val="12.0"/>
      </rPr>
      <t>l</t>
    </r>
    <r>
      <rPr>
        <rFont val="HelveticaNeueLT Std"/>
        <color rgb="FF000000"/>
        <sz val="12.0"/>
      </rPr>
      <t xml:space="preserve">Contactar fuente primaria.
</t>
    </r>
    <r>
      <rPr>
        <rFont val="Wingdings"/>
        <color rgb="FF000000"/>
        <sz val="12.0"/>
      </rPr>
      <t>l</t>
    </r>
    <r>
      <rPr>
        <rFont val="HelveticaNeueLT Std"/>
        <color rgb="FF000000"/>
        <sz val="12.0"/>
      </rPr>
      <t>Suscribir Acuerdo Provisión.</t>
    </r>
  </si>
  <si>
    <t xml:space="preserve"> SEC. ECONOMIA</t>
  </si>
  <si>
    <t>Impuestos a la propiedad como porcentaje de ingresos totales</t>
  </si>
  <si>
    <t>Ciudadanos que se sienten seguros</t>
  </si>
  <si>
    <t>% de viviendas ubicadas en asentamientos informales</t>
  </si>
  <si>
    <t>No existe medición sistemática de percepción de seguridad</t>
  </si>
  <si>
    <t>Promedio simple de porcentaje de respondentes en la EPC que se sienten seguros caminando en la ciudad y en cada respectivo barrio.</t>
  </si>
  <si>
    <t>EPC</t>
  </si>
  <si>
    <r>
      <rPr>
        <rFont val="Wingdings"/>
        <color rgb="FF000000"/>
        <sz val="12.0"/>
      </rPr>
      <t>l</t>
    </r>
    <r>
      <rPr>
        <rFont val="HelveticaNeueLT Std"/>
        <color rgb="FF000000"/>
        <sz val="12.0"/>
      </rPr>
      <t xml:space="preserve">Contactar fuente primaria.
</t>
    </r>
    <r>
      <rPr>
        <rFont val="Wingdings"/>
        <color rgb="FF000000"/>
        <sz val="12.0"/>
      </rPr>
      <t>l</t>
    </r>
    <r>
      <rPr>
        <rFont val="HelveticaNeueLT Std"/>
        <color rgb="FF000000"/>
        <sz val="12.0"/>
      </rPr>
      <t>Suscribir Acuerdo Provisión.</t>
    </r>
  </si>
  <si>
    <t>Por definir</t>
  </si>
  <si>
    <t>Transferencias totales como porcentaje del ingreso total</t>
  </si>
  <si>
    <t>&gt; 60%</t>
  </si>
  <si>
    <t>30%-60%</t>
  </si>
  <si>
    <t>&lt; 30%</t>
  </si>
  <si>
    <t>Percepción ciudadana de la honestidad de la policía</t>
  </si>
  <si>
    <t>No existe medición sistemática de percepción de honestidad de la policia.
La EPC evalua la confianza en la policia, en lugar de la percepción de la honestidad.</t>
  </si>
  <si>
    <r>
      <rPr>
        <rFont val="Wingdings"/>
        <color rgb="FF000000"/>
        <sz val="12.0"/>
      </rPr>
      <t>l</t>
    </r>
    <r>
      <rPr>
        <rFont val="HelveticaNeueLT Std"/>
        <color rgb="FF000000"/>
        <sz val="12.0"/>
      </rPr>
      <t xml:space="preserve">Contactar fuente primaria.
</t>
    </r>
    <r>
      <rPr>
        <rFont val="Wingdings"/>
        <color rgb="FF000000"/>
        <sz val="12.0"/>
      </rPr>
      <t>l</t>
    </r>
    <r>
      <rPr>
        <rFont val="HelveticaNeueLT Std"/>
        <color rgb="FF000000"/>
        <sz val="12.0"/>
      </rPr>
      <t>Suscribir Acuerdo Provisión.</t>
    </r>
  </si>
  <si>
    <t>Desigualdad de ingreso</t>
  </si>
  <si>
    <t>Transferencias con uso específico asignado como porcentaje del total de transferencias</t>
  </si>
  <si>
    <t>Medida de inequidad</t>
  </si>
  <si>
    <t>Los ciudadanos que creen en la honestidad de su policía son mayoritarios</t>
  </si>
  <si>
    <t>Los ciudadanos con opinión neutra sobre la honestidad de su policía son mayoritarios</t>
  </si>
  <si>
    <t>Los ciudadanos que no creen en la honestidad de su policía son mayoritarios</t>
  </si>
  <si>
    <t>Uso de la participación ciudadana en la definición de políticas locales de seguridad</t>
  </si>
  <si>
    <r>
      <rPr>
        <rFont val="Wingdings"/>
        <color rgb="FF000000"/>
        <sz val="12.0"/>
      </rPr>
      <t>l</t>
    </r>
    <r>
      <rPr>
        <rFont val="HelveticaNeueLT Std"/>
        <color rgb="FF000000"/>
        <sz val="12.0"/>
      </rPr>
      <t xml:space="preserve">Contactar fuente primaria.
</t>
    </r>
    <r>
      <rPr>
        <rFont val="Wingdings"/>
        <color rgb="FF000000"/>
        <sz val="12.0"/>
      </rPr>
      <t>l</t>
    </r>
    <r>
      <rPr>
        <rFont val="HelveticaNeueLT Std"/>
        <color rgb="FF000000"/>
        <sz val="12.0"/>
      </rPr>
      <t>Suscribir Acuerdo Provisión.</t>
    </r>
  </si>
  <si>
    <t>Ingresos de otras fuentes (donantes externos) como porcentaje del ingreso total</t>
  </si>
  <si>
    <r>
      <rPr>
        <rFont val="Calibri"/>
        <b/>
        <color rgb="FF000000"/>
        <sz val="14.0"/>
      </rPr>
      <t>Promoción del transporte urbano sostenible.</t>
    </r>
    <r>
      <rPr>
        <rFont val="Calibri"/>
        <color rgb="FF000000"/>
        <sz val="12.0"/>
      </rPr>
      <t xml:space="preserve">                                             </t>
    </r>
    <r>
      <rPr>
        <rFont val="Calibri"/>
        <color rgb="FF000000"/>
        <sz val="10.0"/>
      </rPr>
      <t xml:space="preserve"> </t>
    </r>
    <r>
      <rPr>
        <rFont val="Calibri"/>
        <color rgb="FF000000"/>
        <sz val="10.0"/>
      </rPr>
      <t>»</t>
    </r>
    <r>
      <rPr>
        <rFont val="Calibri"/>
        <color rgb="FF000000"/>
        <sz val="10.0"/>
      </rPr>
      <t xml:space="preserve">Soluciones de movilidad que minimizan impactos medioambientales, promoviendo el transporte público; </t>
    </r>
    <r>
      <rPr>
        <rFont val="Calibri"/>
        <color rgb="FF000000"/>
        <sz val="10.0"/>
      </rPr>
      <t>»</t>
    </r>
    <r>
      <rPr>
        <rFont val="Calibri"/>
        <color rgb="FF000000"/>
        <sz val="10.0"/>
      </rPr>
      <t>Provisión de movilidad multimodal limpia, segura y eficiente, priorizando el tránsito y alternativos no motorizados.</t>
    </r>
  </si>
  <si>
    <t>No existen estimaciones locales, que requieren de datos censales y de información de defunciones desagregadas por rango etario.</t>
  </si>
  <si>
    <r>
      <rPr>
        <rFont val="Wingdings"/>
        <color rgb="FF000000"/>
        <sz val="12.0"/>
      </rPr>
      <t>l</t>
    </r>
    <r>
      <rPr>
        <rFont val="HelveticaNeueLT Std"/>
        <color rgb="FF000000"/>
        <sz val="12.0"/>
      </rPr>
      <t xml:space="preserve">Contactar fuente primaria.
</t>
    </r>
    <r>
      <rPr>
        <rFont val="Wingdings"/>
        <color rgb="FF000000"/>
        <sz val="12.0"/>
      </rPr>
      <t>l</t>
    </r>
    <r>
      <rPr>
        <rFont val="HelveticaNeueLT Std"/>
        <color rgb="FF000000"/>
        <sz val="12.0"/>
      </rPr>
      <t>Suscribir Acuerdo Provisión.</t>
    </r>
  </si>
  <si>
    <t>Impuestos recaudados como porcentaje de los impuestos facturados</t>
  </si>
  <si>
    <t>&gt;74</t>
  </si>
  <si>
    <t>70-74</t>
  </si>
  <si>
    <t>&lt;70</t>
  </si>
  <si>
    <r>
      <rPr>
        <rFont val="Wingdings"/>
        <color rgb="FF000000"/>
        <sz val="12.0"/>
      </rPr>
      <t>l</t>
    </r>
    <r>
      <rPr>
        <rFont val="HelveticaNeueLT Std"/>
        <color rgb="FF000000"/>
        <sz val="12.0"/>
      </rPr>
      <t xml:space="preserve">Contactar fuente primaria.
</t>
    </r>
    <r>
      <rPr>
        <rFont val="Wingdings"/>
        <color rgb="FF000000"/>
        <sz val="12.0"/>
      </rPr>
      <t>l</t>
    </r>
    <r>
      <rPr>
        <rFont val="HelveticaNeueLT Std"/>
        <color rgb="FF000000"/>
        <sz val="12.0"/>
      </rPr>
      <t>Suscribir Acuerdo Provisión.</t>
    </r>
  </si>
  <si>
    <t xml:space="preserve">Presupuesto bruto operativo </t>
  </si>
  <si>
    <t>&gt; 70</t>
  </si>
  <si>
    <t>64-70</t>
  </si>
  <si>
    <t>&lt; 64</t>
  </si>
  <si>
    <r>
      <rPr>
        <rFont val="Wingdings"/>
        <color rgb="FF000000"/>
        <sz val="12.0"/>
      </rPr>
      <t>l</t>
    </r>
    <r>
      <rPr>
        <rFont val="HelveticaNeueLT Std"/>
        <color rgb="FF000000"/>
        <sz val="12.0"/>
      </rPr>
      <t xml:space="preserve">Contactar fuente primaria.
</t>
    </r>
    <r>
      <rPr>
        <rFont val="Wingdings"/>
        <color rgb="FF000000"/>
        <sz val="12.0"/>
      </rPr>
      <t>l</t>
    </r>
    <r>
      <rPr>
        <rFont val="HelveticaNeueLT Std"/>
        <color rgb="FF000000"/>
        <sz val="12.0"/>
      </rPr>
      <t>Suscribir Acuerdo Provisión.</t>
    </r>
  </si>
  <si>
    <t xml:space="preserve">Presupuesto bruto de capital </t>
  </si>
  <si>
    <t>&gt; 76</t>
  </si>
  <si>
    <t>70-76</t>
  </si>
  <si>
    <t>&lt; 70</t>
  </si>
  <si>
    <t>Cantidad de vías de paso dedicadas al transporte público</t>
  </si>
  <si>
    <t>MOVILIDAD URBANA</t>
  </si>
  <si>
    <t>(Cantidad de defunciones en niños de 0 a 5 años)/(Cantidad de nacimientos)</t>
  </si>
  <si>
    <r>
      <rPr>
        <rFont val="Wingdings"/>
        <color rgb="FF000000"/>
        <sz val="12.0"/>
      </rPr>
      <t>l</t>
    </r>
    <r>
      <rPr>
        <rFont val="HelveticaNeueLT Std"/>
        <color rgb="FF000000"/>
        <sz val="12.0"/>
      </rPr>
      <t xml:space="preserve">Contactar fuente primaria.
</t>
    </r>
    <r>
      <rPr>
        <rFont val="Wingdings"/>
        <color rgb="FF000000"/>
        <sz val="12.0"/>
      </rPr>
      <t>l</t>
    </r>
    <r>
      <rPr>
        <rFont val="HelveticaNeueLT Std"/>
        <color rgb="FF000000"/>
        <sz val="12.0"/>
      </rPr>
      <t>Suscribir Acuerdo Provisión.</t>
    </r>
  </si>
  <si>
    <t>Cantidad de defunciones en niños de 0 a 5 años</t>
  </si>
  <si>
    <t>Cantidad de nacimientos</t>
  </si>
  <si>
    <t>Coeficiente del servicio de la deuda</t>
  </si>
  <si>
    <t>20-30</t>
  </si>
  <si>
    <t>Desglose de los porcentajes correspondientes a los distintos modos de transporte que la gente utiliza en la ciudad</t>
  </si>
  <si>
    <t>Médicos cada 1.000 personas</t>
  </si>
  <si>
    <r>
      <rPr>
        <rFont val="Wingdings"/>
        <color rgb="FF000000"/>
        <sz val="12.0"/>
      </rPr>
      <t>l</t>
    </r>
    <r>
      <rPr>
        <rFont val="HelveticaNeueLT Std"/>
        <color rgb="FF000000"/>
        <sz val="12.0"/>
      </rPr>
      <t xml:space="preserve">Contactar fuente primaria.
</t>
    </r>
    <r>
      <rPr>
        <rFont val="Wingdings"/>
        <color rgb="FF000000"/>
        <sz val="12.0"/>
      </rPr>
      <t>l</t>
    </r>
    <r>
      <rPr>
        <rFont val="HelveticaNeueLT Std"/>
        <color rgb="FF000000"/>
        <sz val="12.0"/>
      </rPr>
      <t>Suscribir Acuerdo Provisión.</t>
    </r>
  </si>
  <si>
    <t>(Cantidad de médicos matriculados y residentes + Cantidad de médicos inscriptos)/(Cantidad de población en la ciudad al 31 de diciembre de cada año) * 1.000</t>
  </si>
  <si>
    <t>Cantidad de médicos: Colegio de Médicos Distrito IX
Cantidad de población en la ciudad al 31 de diciembre de cada año: MGP| DIE</t>
  </si>
  <si>
    <t>Por médicos inscriptos se entienden aquellos matriculados en otros Distritos pero que residen y ejercen en el Distrito de la ciudad.</t>
  </si>
  <si>
    <t>Cantidad de médicos matriculados y residentes + Cantidad de médicos inscriptos</t>
  </si>
  <si>
    <t xml:space="preserve"> ≥ 1 año</t>
  </si>
  <si>
    <t>&gt; 2</t>
  </si>
  <si>
    <t>0,75 - 2</t>
  </si>
  <si>
    <t>&lt; 0,75</t>
  </si>
  <si>
    <t>Colegio de Médicos Distrito IX - MGP| DIE</t>
  </si>
  <si>
    <t>Camas de hospital cada 100.000 personas</t>
  </si>
  <si>
    <r>
      <rPr>
        <rFont val="Wingdings"/>
        <color rgb="FF000000"/>
        <sz val="12.0"/>
      </rPr>
      <t>l</t>
    </r>
    <r>
      <rPr>
        <rFont val="HelveticaNeueLT Std"/>
        <color rgb="FF000000"/>
        <sz val="12.0"/>
      </rPr>
      <t xml:space="preserve">Contactar fuente primaria para actualizar numerador.
</t>
    </r>
    <r>
      <rPr>
        <rFont val="Wingdings"/>
        <color rgb="FF000000"/>
        <sz val="12.0"/>
      </rPr>
      <t>l</t>
    </r>
    <r>
      <rPr>
        <rFont val="HelveticaNeueLT Std"/>
        <color rgb="FF000000"/>
        <sz val="12.0"/>
      </rPr>
      <t xml:space="preserve">Suscribir Acuerdo Provisión.
</t>
    </r>
    <r>
      <rPr>
        <rFont val="Wingdings"/>
        <color rgb="FF000000"/>
        <sz val="12.0"/>
      </rPr>
      <t>l</t>
    </r>
    <r>
      <rPr>
        <rFont val="HelveticaNeueLT Std"/>
        <color rgb="FF000000"/>
        <sz val="10.0"/>
      </rPr>
      <t xml:space="preserve"> </t>
    </r>
    <r>
      <rPr>
        <rFont val="HelveticaNeueLT Std"/>
        <color rgb="FF000000"/>
        <sz val="12.0"/>
      </rPr>
      <t>Proyectar denominador</t>
    </r>
  </si>
  <si>
    <t>(Cantidad de camas internación)/(Cantidad de población en la ciudad al 31 de diciembre de cada año) * 100.000</t>
  </si>
  <si>
    <t>Cantidad de camas internación: Zona Sanitaria VIII (establecimientos públicos). FECLIBA y otros establecimientos privados de salud (establecimientos privados).
Cantidad de población en la ciudad al 31 de diciembre de cada año: MGP| DIE</t>
  </si>
  <si>
    <t>Cantidad de camas internación</t>
  </si>
  <si>
    <t>Zona Sanitaria VIII -  FECLIBA y otros establecimientos privados de salud - MGP| DIE</t>
  </si>
  <si>
    <t>Existencia de proceso de planificación participativa</t>
  </si>
  <si>
    <t>Gestión Pública Moderna y Participativa</t>
  </si>
  <si>
    <r>
      <rPr>
        <rFont val="Wingdings"/>
        <color rgb="FF000000"/>
        <sz val="12.0"/>
      </rPr>
      <t>l</t>
    </r>
    <r>
      <rPr>
        <rFont val="HelveticaNeueLT Std"/>
        <color rgb="FF000000"/>
        <sz val="12.0"/>
      </rPr>
      <t xml:space="preserve">Contactar fuente primaria para actualizar numerador.
</t>
    </r>
    <r>
      <rPr>
        <rFont val="Wingdings"/>
        <color rgb="FF000000"/>
        <sz val="12.0"/>
      </rPr>
      <t>l</t>
    </r>
    <r>
      <rPr>
        <rFont val="HelveticaNeueLT Std"/>
        <color rgb="FF000000"/>
        <sz val="12.0"/>
      </rPr>
      <t xml:space="preserve">Suscribir Acuerdo Provisión.
</t>
    </r>
    <r>
      <rPr>
        <rFont val="Wingdings"/>
        <color rgb="FF000000"/>
        <sz val="12.0"/>
      </rPr>
      <t>l</t>
    </r>
    <r>
      <rPr>
        <rFont val="HelveticaNeueLT Std"/>
        <color rgb="FF000000"/>
        <sz val="10.0"/>
      </rPr>
      <t xml:space="preserve"> </t>
    </r>
    <r>
      <rPr>
        <rFont val="HelveticaNeueLT Std"/>
        <color rgb="FF000000"/>
        <sz val="12.0"/>
      </rPr>
      <t>Proyectar denominador</t>
    </r>
  </si>
  <si>
    <t>Elaboración propia en base a PEM</t>
  </si>
  <si>
    <t>Transporte limpio</t>
  </si>
  <si>
    <t>Existe planificación participativa con: a) un marco legal nacional o subnacional; b) consultas a la sociedad civil, el sector privado y los expertos; c) opiniones recogidas metódicamente; d) difusión pública de resultados; e) incorporación de los resultados en los objetivos y las metas del plan</t>
  </si>
  <si>
    <t>La planificación no es totalmente participativa: a) es parte del marco legal nacional, pero no del subnacional; b) no se consulta a todas las partes interesadas; c) no se recogen opiniones metódicamente; d) los resultados son difundidos parcialmente; e) algunos resultados son incorporados a los objetivos y las metas del plan</t>
  </si>
  <si>
    <t>Porcentaje de vehículos que no son alimentados por combustibles fósiles</t>
  </si>
  <si>
    <t>La planificación no es participativa: a) no existe un marco legal; b) no se consulta a las partes interesadas, por lo cual c) no se recogen opiniones y d) no se difunden los resultados; e) no existe información nueva que incorporar a los objetivos y las metas del plan</t>
  </si>
  <si>
    <t>Existencia de presupuesto participativo</t>
  </si>
  <si>
    <r>
      <rPr>
        <rFont val="Wingdings"/>
        <color rgb="FF000000"/>
        <sz val="12.0"/>
      </rPr>
      <t>l</t>
    </r>
    <r>
      <rPr>
        <rFont val="HelveticaNeueLT Std"/>
        <color rgb="FF000000"/>
        <sz val="12.0"/>
      </rPr>
      <t xml:space="preserve">Contactar fuente primaria para actualizar numerador.
</t>
    </r>
    <r>
      <rPr>
        <rFont val="Wingdings"/>
        <color rgb="FF000000"/>
        <sz val="12.0"/>
      </rPr>
      <t>l</t>
    </r>
    <r>
      <rPr>
        <rFont val="HelveticaNeueLT Std"/>
        <color rgb="FF000000"/>
        <sz val="12.0"/>
      </rPr>
      <t xml:space="preserve">Suscribir Acuerdo Provisión.
</t>
    </r>
    <r>
      <rPr>
        <rFont val="Wingdings"/>
        <color rgb="FF000000"/>
        <sz val="12.0"/>
      </rPr>
      <t>l</t>
    </r>
    <r>
      <rPr>
        <rFont val="HelveticaNeueLT Std"/>
        <color rgb="FF000000"/>
        <sz val="10.0"/>
      </rPr>
      <t xml:space="preserve"> </t>
    </r>
    <r>
      <rPr>
        <rFont val="HelveticaNeueLT Std"/>
        <color rgb="FF000000"/>
        <sz val="12.0"/>
      </rPr>
      <t>Proyectar denominador</t>
    </r>
  </si>
  <si>
    <t xml:space="preserve">Elaboración propia en base a MGP  </t>
  </si>
  <si>
    <t>Seguridad vial</t>
  </si>
  <si>
    <t>Victimas mortales por accidentes de tráfico cada 100.000 habitantes</t>
  </si>
  <si>
    <t>Participación de la sociedad civil en la definición de al menos un 10% del total del presupuesto</t>
  </si>
  <si>
    <t>Número de víctimas mortales por accidente de tráfico cada 100.000 habitantes</t>
  </si>
  <si>
    <t>Participación de la sociedad civil en la definición de un monto inferior al 10% del total del presupuesto</t>
  </si>
  <si>
    <t>SEGURIDAD/ESTADISTICA</t>
  </si>
  <si>
    <t>No existe un presupuesto participativo</t>
  </si>
  <si>
    <t>10-20</t>
  </si>
  <si>
    <t xml:space="preserve">Sesiones públicas de rendición de cuentas por año </t>
  </si>
  <si>
    <r>
      <rPr>
        <rFont val="Wingdings"/>
        <color rgb="FF000000"/>
        <sz val="12.0"/>
      </rPr>
      <t>l</t>
    </r>
    <r>
      <rPr>
        <rFont val="HelveticaNeueLT Std"/>
        <color rgb="FF000000"/>
        <sz val="12.0"/>
      </rPr>
      <t xml:space="preserve">Contactar fuente primaria para actualizar numerador.
</t>
    </r>
    <r>
      <rPr>
        <rFont val="Wingdings"/>
        <color rgb="FF000000"/>
        <sz val="12.0"/>
      </rPr>
      <t>l</t>
    </r>
    <r>
      <rPr>
        <rFont val="HelveticaNeueLT Std"/>
        <color rgb="FF000000"/>
        <sz val="12.0"/>
      </rPr>
      <t xml:space="preserve">Suscribir Acuerdo Provisión.
</t>
    </r>
    <r>
      <rPr>
        <rFont val="Wingdings"/>
        <color rgb="FF000000"/>
        <sz val="12.0"/>
      </rPr>
      <t>l</t>
    </r>
    <r>
      <rPr>
        <rFont val="HelveticaNeueLT Std"/>
        <color rgb="FF000000"/>
        <sz val="10.0"/>
      </rPr>
      <t xml:space="preserve"> </t>
    </r>
    <r>
      <rPr>
        <rFont val="HelveticaNeueLT Std"/>
        <color rgb="FF000000"/>
        <sz val="12.0"/>
      </rPr>
      <t>Proyectar denominador</t>
    </r>
  </si>
  <si>
    <t>CAMUZZI</t>
  </si>
  <si>
    <t>HCD</t>
  </si>
  <si>
    <t>Congestión vehicular</t>
  </si>
  <si>
    <t>Más de una rendición pública de cuentas al año</t>
  </si>
  <si>
    <t>Una rendición pública de cuentas al año</t>
  </si>
  <si>
    <t>No existe una rendición anual de cuentas</t>
  </si>
  <si>
    <t>Existencia de presupuesto plurianual</t>
  </si>
  <si>
    <r>
      <rPr>
        <rFont val="Wingdings"/>
        <color rgb="FF000000"/>
        <sz val="12.0"/>
      </rPr>
      <t>l</t>
    </r>
    <r>
      <rPr>
        <rFont val="HelveticaNeueLT Std"/>
        <color rgb="FF000000"/>
        <sz val="12.0"/>
      </rPr>
      <t xml:space="preserve">Contactar fuente primaria para actualizar numerador.
</t>
    </r>
    <r>
      <rPr>
        <rFont val="Wingdings"/>
        <color rgb="FF000000"/>
        <sz val="12.0"/>
      </rPr>
      <t>l</t>
    </r>
    <r>
      <rPr>
        <rFont val="HelveticaNeueLT Std"/>
        <color rgb="FF000000"/>
        <sz val="12.0"/>
      </rPr>
      <t xml:space="preserve">Suscribir Acuerdo Provisión.
</t>
    </r>
    <r>
      <rPr>
        <rFont val="Wingdings"/>
        <color rgb="FF000000"/>
        <sz val="12.0"/>
      </rPr>
      <t>l</t>
    </r>
    <r>
      <rPr>
        <rFont val="HelveticaNeueLT Std"/>
        <color rgb="FF000000"/>
        <sz val="10.0"/>
      </rPr>
      <t xml:space="preserve"> </t>
    </r>
    <r>
      <rPr>
        <rFont val="HelveticaNeueLT Std"/>
        <color rgb="FF000000"/>
        <sz val="12.0"/>
      </rPr>
      <t>Proyectar denominador</t>
    </r>
  </si>
  <si>
    <t>Medida de velocidad promedio en vías principales</t>
  </si>
  <si>
    <t>La ciudad cuenta con un presupuesto proyectado para los próximos tres años</t>
  </si>
  <si>
    <t>La ciudad cuenta con un presupuesto proyectado para los próximos dos años</t>
  </si>
  <si>
    <t>El presupuesto solo contempla un año</t>
  </si>
  <si>
    <t>Remuneración del personal basado en un sistema de indicadores de desempeño</t>
  </si>
  <si>
    <t>Políticas y prácticas para la gestión adecuada de la demanda de tráfico activamente implementadas</t>
  </si>
  <si>
    <t>Existencia en la ciudad de un plan para manejar la demanda de tráfico y el plan se está implementando apropiadamente</t>
  </si>
  <si>
    <r>
      <rPr>
        <rFont val="Wingdings"/>
        <color rgb="FF000000"/>
        <sz val="12.0"/>
      </rPr>
      <t>l</t>
    </r>
    <r>
      <rPr>
        <rFont val="HelveticaNeueLT Std"/>
        <color rgb="FF000000"/>
        <sz val="12.0"/>
      </rPr>
      <t xml:space="preserve">Contactar fuente primaria para actualizar numerador.
</t>
    </r>
    <r>
      <rPr>
        <rFont val="Wingdings"/>
        <color rgb="FF000000"/>
        <sz val="12.0"/>
      </rPr>
      <t>l</t>
    </r>
    <r>
      <rPr>
        <rFont val="HelveticaNeueLT Std"/>
        <color rgb="FF000000"/>
        <sz val="12.0"/>
      </rPr>
      <t xml:space="preserve">Suscribir Acuerdo Provisión.
</t>
    </r>
    <r>
      <rPr>
        <rFont val="Wingdings"/>
        <color rgb="FF000000"/>
        <sz val="12.0"/>
      </rPr>
      <t>l</t>
    </r>
    <r>
      <rPr>
        <rFont val="HelveticaNeueLT Std"/>
        <color rgb="FF000000"/>
        <sz val="10.0"/>
      </rPr>
      <t xml:space="preserve"> </t>
    </r>
    <r>
      <rPr>
        <rFont val="HelveticaNeueLT Std"/>
        <color rgb="FF000000"/>
        <sz val="12.0"/>
      </rPr>
      <t>Proyectar denominador</t>
    </r>
  </si>
  <si>
    <t>La remuneración de al menos el 40% del personal incorpora los resultados de una evaluación basada en un sistema de indicadores de desempeño</t>
  </si>
  <si>
    <t>La remuneración de entre el 10% y el 40% del personal incorpora los resultados de una evaluación basada en un sistema de indicadores de desempeño</t>
  </si>
  <si>
    <t>La remuneración del personal no se calcula mediante un sistema de indicadores de desempeño o la remuneración de menos del 10% del personal incorpora los resultados de una evaluación basada en un sistema de indicadores de desempeño</t>
  </si>
  <si>
    <t>Existencia de sistemas electrónicos para el seguimiento de la gestión de la municipalidad</t>
  </si>
  <si>
    <t>Se actualiza cada 10 años con el Censo</t>
  </si>
  <si>
    <t>Tiempo promedio estimado de viaje en cada dirección durante la hora pico</t>
  </si>
  <si>
    <r>
      <rPr>
        <rFont val="Wingdings"/>
        <color rgb="FF000000"/>
        <sz val="12.0"/>
      </rPr>
      <t>l</t>
    </r>
    <r>
      <rPr>
        <rFont val="HelveticaNeueLT Std"/>
        <color rgb="FF000000"/>
        <sz val="12.0"/>
      </rPr>
      <t>Mantener hasta próximo censo</t>
    </r>
  </si>
  <si>
    <t>Existe un sistema electrónico que mide los avances y resultados de la gestión municipal</t>
  </si>
  <si>
    <t>Existe un sistema que mide los avances y resultados de la gestión municipal, pero es manual</t>
  </si>
  <si>
    <t>No existe un sistema de rendición de cuentas que mida los avances y resultados de la gestión municipal</t>
  </si>
  <si>
    <t>Existencia de sistemas electrónicos de adquisiciones</t>
  </si>
  <si>
    <r>
      <rPr>
        <rFont val="Wingdings"/>
        <color rgb="FF000000"/>
        <sz val="12.0"/>
      </rPr>
      <t>l</t>
    </r>
    <r>
      <rPr>
        <rFont val="HelveticaNeueLT Std"/>
        <color rgb="FF000000"/>
        <sz val="12.0"/>
      </rPr>
      <t>Mantener hasta próximo censo</t>
    </r>
  </si>
  <si>
    <t>Existe un sistema de adquisiciones electrónico en línea abierto al público que, como mínimo, difunde los llamados a concurso y los resultados de las licitaciones públicas</t>
  </si>
  <si>
    <t>Existe un sistema de adquisiciones electrónico pero no difunde los resultados de las licitaciones públicas</t>
  </si>
  <si>
    <t>La municipalidad no dispone de un sistema de adquisiciones electrónico</t>
  </si>
  <si>
    <t>Número de automóviles per capita</t>
  </si>
  <si>
    <t>Cantidad de automóviles per capita</t>
  </si>
  <si>
    <r>
      <rPr>
        <rFont val="Wingdings"/>
        <color rgb="FF000000"/>
        <sz val="12.0"/>
      </rPr>
      <t>l</t>
    </r>
    <r>
      <rPr>
        <rFont val="HelveticaNeueLT Std"/>
        <color rgb="FF000000"/>
        <sz val="12.0"/>
      </rPr>
      <t>Mantener hasta próximo censo</t>
    </r>
  </si>
  <si>
    <r>
      <rPr/>
      <t xml:space="preserve">El </t>
    </r>
    <r>
      <rPr>
        <rFont val="Arial"/>
        <i/>
        <color rgb="FF000000"/>
        <sz val="10.0"/>
      </rPr>
      <t xml:space="preserve">Transparency Index </t>
    </r>
    <r>
      <rPr>
        <rFont val="Arial"/>
        <color rgb="FF000000"/>
        <sz val="10.0"/>
      </rPr>
      <t>solo se publica a nivel nacional</t>
    </r>
  </si>
  <si>
    <t>&lt; 0.3</t>
  </si>
  <si>
    <t>Victimas mortales por accidentes de tráfico (cada 100.000 habitantes)</t>
  </si>
  <si>
    <t>0.3-0.4</t>
  </si>
  <si>
    <t>&gt; 6</t>
  </si>
  <si>
    <t>&gt; 0.4</t>
  </si>
  <si>
    <t>3,0 - 6,0</t>
  </si>
  <si>
    <t>&lt; 3,0</t>
  </si>
  <si>
    <t>Cuentas de la municipalidad auditadas</t>
  </si>
  <si>
    <r>
      <rPr>
        <rFont val="Wingdings"/>
        <color rgb="FF000000"/>
        <sz val="12.0"/>
      </rPr>
      <t>l</t>
    </r>
    <r>
      <rPr>
        <rFont val="HelveticaNeueLT Std"/>
        <color rgb="FF000000"/>
        <sz val="12.0"/>
      </rPr>
      <t xml:space="preserve">Contactar fuente primaria para actualizar numerador.
</t>
    </r>
    <r>
      <rPr>
        <rFont val="Wingdings"/>
        <color rgb="FF000000"/>
        <sz val="12.0"/>
      </rPr>
      <t>l</t>
    </r>
    <r>
      <rPr>
        <rFont val="HelveticaNeueLT Std"/>
        <color rgb="FF000000"/>
        <sz val="12.0"/>
      </rPr>
      <t xml:space="preserve">Suscribir Acuerdo Provisión.
</t>
    </r>
    <r>
      <rPr>
        <rFont val="Wingdings"/>
        <color rgb="FF000000"/>
        <sz val="12.0"/>
      </rPr>
      <t>l</t>
    </r>
    <r>
      <rPr>
        <rFont val="HelveticaNeueLT Std"/>
        <color rgb="FF000000"/>
        <sz val="10.0"/>
      </rPr>
      <t xml:space="preserve"> </t>
    </r>
    <r>
      <rPr>
        <rFont val="HelveticaNeueLT Std"/>
        <color rgb="FF000000"/>
        <sz val="12.0"/>
      </rPr>
      <t>Proyectar denominador</t>
    </r>
  </si>
  <si>
    <t>Considerar el funcionamiento normativo de control y auditoria de cuentas públicas locales por parte del HTC.</t>
  </si>
  <si>
    <t xml:space="preserve">Observatorio Vial </t>
  </si>
  <si>
    <r>
      <rPr>
        <rFont val="Calibri"/>
        <b/>
        <color rgb="FF000000"/>
        <sz val="14.0"/>
      </rPr>
      <t>Promoción de Desarrollo Económico Local Competitivo y Sostenible.</t>
    </r>
    <r>
      <rPr>
        <rFont val="Calibri"/>
        <color rgb="FF000000"/>
        <sz val="12.0"/>
      </rPr>
      <t xml:space="preserve">                       </t>
    </r>
    <r>
      <rPr>
        <rFont val="Calibri"/>
        <color rgb="FF000000"/>
        <sz val="10.0"/>
      </rPr>
      <t>»Tiene una b</t>
    </r>
    <r>
      <rPr>
        <rFont val="Calibri"/>
        <color rgb="FF000000"/>
        <sz val="10.0"/>
      </rPr>
      <t xml:space="preserve">ase económica diversificada y competitiva; </t>
    </r>
    <r>
      <rPr>
        <rFont val="Calibri"/>
        <color rgb="FF000000"/>
        <sz val="10.0"/>
      </rPr>
      <t>»</t>
    </r>
    <r>
      <rPr>
        <rFont val="Calibri"/>
        <color rgb="FF000000"/>
        <sz val="10.0"/>
      </rPr>
      <t>Apoyo a negocios locales e integración de sectores informales; »Promueve una produccion industrial con responsabilidad social y ecológica; »Exhibe altos niveles de conectividad.</t>
    </r>
  </si>
  <si>
    <t>Porcentaje de cuentas auditadas superior al 50%</t>
  </si>
  <si>
    <t>Tasa de alfabetismo (15 años o más o definido por el país)</t>
  </si>
  <si>
    <t>30 - 50%</t>
  </si>
  <si>
    <t>Cuentas de empresas municipales auditadas por un tercero</t>
  </si>
  <si>
    <r>
      <rPr>
        <rFont val="Wingdings"/>
        <color rgb="FF000000"/>
        <sz val="12.0"/>
      </rPr>
      <t>l</t>
    </r>
    <r>
      <rPr>
        <rFont val="HelveticaNeueLT Std"/>
        <color rgb="FF000000"/>
        <sz val="12.0"/>
      </rPr>
      <t>Mantener hasta próximo censo</t>
    </r>
  </si>
  <si>
    <t>75% o 100% pero no auditado por una organización privada independiente</t>
  </si>
  <si>
    <t>&lt; 75%</t>
  </si>
  <si>
    <t>La fuente son las pruebas PISA, que se realizan cada 9 años</t>
  </si>
  <si>
    <r>
      <rPr>
        <rFont val="Wingdings"/>
        <color rgb="FF000000"/>
        <sz val="12.0"/>
      </rPr>
      <t>l</t>
    </r>
    <r>
      <rPr>
        <rFont val="HelveticaNeueLT Std"/>
        <color rgb="FF000000"/>
        <sz val="12.0"/>
      </rPr>
      <t>Taller con especialistas para validar si existen mediciones intermedias disponibles</t>
    </r>
  </si>
  <si>
    <t>Gestión Económmica y Financiera</t>
  </si>
  <si>
    <t>Porcentaje de estudiantes de grado x con un nivel satisfactorio en pruebas estandarizadas nacionales (o locales) de matemáticas, desagregado por género</t>
  </si>
  <si>
    <t>Tiempo para obtener licencia inicial de funcionamiento (no tiempo total para empezar negocios)</t>
  </si>
  <si>
    <t>(Total Ingresos Origen Municipal)/(Total Ingresos)</t>
  </si>
  <si>
    <t>Considerar el total de ingresos según Cálculo de Recursos.
Considerar el indicador tanto para la Administración Central como con carácter consolidado con los Organismos Descentralizados.</t>
  </si>
  <si>
    <r>
      <rPr>
        <rFont val="Wingdings"/>
        <color rgb="FF000000"/>
        <sz val="12.0"/>
      </rPr>
      <t>l</t>
    </r>
    <r>
      <rPr>
        <rFont val="HelveticaNeueLT Std"/>
        <color rgb="FF000000"/>
        <sz val="12.0"/>
      </rPr>
      <t>Taller con especialistas para validar si existen mediciones intermedias disponibles</t>
    </r>
  </si>
  <si>
    <t>Total Ingresos Origen Municipal</t>
  </si>
  <si>
    <t>Total Ingresos</t>
  </si>
  <si>
    <t>Similar a las ciudades ejemplares (de mejores prácticas) del país</t>
  </si>
  <si>
    <t>Manejo estratégico de la infraestructura</t>
  </si>
  <si>
    <t>El gobierno local no cobra impuestos sobre la propiedad</t>
  </si>
  <si>
    <r>
      <rPr>
        <rFont val="Wingdings"/>
        <color rgb="FF000000"/>
        <sz val="12.0"/>
      </rPr>
      <t>l</t>
    </r>
    <r>
      <rPr>
        <rFont val="HelveticaNeueLT Std"/>
        <color rgb="FF000000"/>
        <sz val="12.0"/>
      </rPr>
      <t xml:space="preserve">Contactar fuente primaria para actualizar numerador.
</t>
    </r>
    <r>
      <rPr>
        <rFont val="Wingdings"/>
        <color rgb="FF000000"/>
        <sz val="12.0"/>
      </rPr>
      <t>l</t>
    </r>
    <r>
      <rPr>
        <rFont val="HelveticaNeueLT Std"/>
        <color rgb="FF000000"/>
        <sz val="12.0"/>
      </rPr>
      <t xml:space="preserve">Suscribir Acuerdo Provisión.
</t>
    </r>
    <r>
      <rPr>
        <rFont val="Wingdings"/>
        <color rgb="FF000000"/>
        <sz val="12.0"/>
      </rPr>
      <t>l</t>
    </r>
    <r>
      <rPr>
        <rFont val="HelveticaNeueLT Std"/>
        <color rgb="FF000000"/>
        <sz val="10.0"/>
      </rPr>
      <t xml:space="preserve"> </t>
    </r>
    <r>
      <rPr>
        <rFont val="HelveticaNeueLT Std"/>
        <color rgb="FF000000"/>
        <sz val="12.0"/>
      </rPr>
      <t>Proyectar denominador</t>
    </r>
  </si>
  <si>
    <t xml:space="preserve"> SEC. DESARROLLO PROD | DIE</t>
  </si>
  <si>
    <t>La ciudad tiene proyectos de infraestructura especializada para alojar y brindar facilidades exclusivamente a operadores logísticos en diversas actividades, aunque ciertos proyectos pueden tener áreas previstas para transformación industrial y/o valor agregado, en cuyo caso se tratará de un proyecto mixto. Los servicios brindados y el tipo de actividades presentes dependen de la función que cumple la plataforma en cuestión. En el ámbito urbano se han identificado los siguientes tipos: (i) Centros de abastecimiento urbano, y (ii) Centros de carga y descarga en zonas centrales</t>
  </si>
  <si>
    <t>(Total Ingresos por Transferencias Otras Jurisdicciones)/(Total Ingresos)</t>
  </si>
  <si>
    <t>Total Ingresos por Transferencias Otras Jurisdicciones</t>
  </si>
  <si>
    <r>
      <rPr>
        <rFont val="Wingdings"/>
        <color rgb="FF000000"/>
        <sz val="12.0"/>
      </rPr>
      <t>l</t>
    </r>
    <r>
      <rPr>
        <rFont val="HelveticaNeueLT Std"/>
        <color rgb="FF000000"/>
        <sz val="12.0"/>
      </rPr>
      <t xml:space="preserve">Contactar fuente primaria para actualizar numerador.
</t>
    </r>
    <r>
      <rPr>
        <rFont val="Wingdings"/>
        <color rgb="FF000000"/>
        <sz val="12.0"/>
      </rPr>
      <t>l</t>
    </r>
    <r>
      <rPr>
        <rFont val="HelveticaNeueLT Std"/>
        <color rgb="FF000000"/>
        <sz val="12.0"/>
      </rPr>
      <t xml:space="preserve">Suscribir Acuerdo Provisión.
</t>
    </r>
    <r>
      <rPr>
        <rFont val="Wingdings"/>
        <color rgb="FF000000"/>
        <sz val="12.0"/>
      </rPr>
      <t>l</t>
    </r>
    <r>
      <rPr>
        <rFont val="HelveticaNeueLT Std"/>
        <color rgb="FF000000"/>
        <sz val="10.0"/>
      </rPr>
      <t xml:space="preserve"> </t>
    </r>
    <r>
      <rPr>
        <rFont val="HelveticaNeueLT Std"/>
        <color rgb="FF000000"/>
        <sz val="12.0"/>
      </rPr>
      <t>Proyectar denominador</t>
    </r>
  </si>
  <si>
    <t>Mayor en comparación con las ciudades pares</t>
  </si>
  <si>
    <t>Existe una plataforma logística diseñada e implementada para transportes marítimos, aéreos y terrestres</t>
  </si>
  <si>
    <t>(Total Ingresos por Transferencias con uso específico)/(Total Ingresos Transferencias Otras Jurisdicciones)</t>
  </si>
  <si>
    <t>No existe una plataforma logística diseñada</t>
  </si>
  <si>
    <t>Total Ingresos por Transferencias con uso específico</t>
  </si>
  <si>
    <r>
      <rPr>
        <rFont val="Wingdings"/>
        <color rgb="FF000000"/>
        <sz val="12.0"/>
      </rPr>
      <t>l</t>
    </r>
    <r>
      <rPr>
        <rFont val="HelveticaNeueLT Std"/>
        <color rgb="FF000000"/>
        <sz val="12.0"/>
      </rPr>
      <t xml:space="preserve">Contactar fuente primaria para actualizar numerador.
</t>
    </r>
    <r>
      <rPr>
        <rFont val="Wingdings"/>
        <color rgb="FF000000"/>
        <sz val="12.0"/>
      </rPr>
      <t>l</t>
    </r>
    <r>
      <rPr>
        <rFont val="HelveticaNeueLT Std"/>
        <color rgb="FF000000"/>
        <sz val="12.0"/>
      </rPr>
      <t xml:space="preserve">Suscribir Acuerdo Provisión.
</t>
    </r>
    <r>
      <rPr>
        <rFont val="Wingdings"/>
        <color rgb="FF000000"/>
        <sz val="12.0"/>
      </rPr>
      <t>l</t>
    </r>
    <r>
      <rPr>
        <rFont val="HelveticaNeueLT Std"/>
        <color rgb="FF000000"/>
        <sz val="10.0"/>
      </rPr>
      <t xml:space="preserve"> </t>
    </r>
    <r>
      <rPr>
        <rFont val="HelveticaNeueLT Std"/>
        <color rgb="FF000000"/>
        <sz val="12.0"/>
      </rPr>
      <t>Proyectar denominador</t>
    </r>
  </si>
  <si>
    <t>Producto bruto</t>
  </si>
  <si>
    <t>Ingresos de otras fuentes como porcentaje del ingreso total</t>
  </si>
  <si>
    <t>(Total Ingresos Otros Origenes)/(Total Ingresos)</t>
  </si>
  <si>
    <t>Medida del rendimiento económico per cápita</t>
  </si>
  <si>
    <t>INF.FACULTAD CS.EC.</t>
  </si>
  <si>
    <t>Total Otros Ingresos</t>
  </si>
  <si>
    <t>El gobierno local no cobra impuestos, sino que recauda ingresos no tributarios</t>
  </si>
  <si>
    <t>Ingresos No Tributarios recaudados como porcentaje del total liquidado</t>
  </si>
  <si>
    <r>
      <rPr>
        <rFont val="Wingdings"/>
        <color rgb="FF000000"/>
        <sz val="12.0"/>
      </rPr>
      <t>l</t>
    </r>
    <r>
      <rPr>
        <rFont val="HelveticaNeueLT Std"/>
        <color rgb="FF000000"/>
        <sz val="12.0"/>
      </rPr>
      <t xml:space="preserve">Contactar fuente primaria para actualizar numerador.
</t>
    </r>
    <r>
      <rPr>
        <rFont val="Wingdings"/>
        <color rgb="FF000000"/>
        <sz val="12.0"/>
      </rPr>
      <t>l</t>
    </r>
    <r>
      <rPr>
        <rFont val="HelveticaNeueLT Std"/>
        <color rgb="FF000000"/>
        <sz val="12.0"/>
      </rPr>
      <t xml:space="preserve">Suscribir Acuerdo Provisión.
</t>
    </r>
    <r>
      <rPr>
        <rFont val="Wingdings"/>
        <color rgb="FF000000"/>
        <sz val="12.0"/>
      </rPr>
      <t>l</t>
    </r>
    <r>
      <rPr>
        <rFont val="HelveticaNeueLT Std"/>
        <color rgb="FF000000"/>
        <sz val="10.0"/>
      </rPr>
      <t xml:space="preserve"> </t>
    </r>
    <r>
      <rPr>
        <rFont val="HelveticaNeueLT Std"/>
        <color rgb="FF000000"/>
        <sz val="12.0"/>
      </rPr>
      <t>Proyectar denominador</t>
    </r>
  </si>
  <si>
    <t>(Total Recaudación TSU del ejercicio)/(Total Emisión TSU del ejercicio)</t>
  </si>
  <si>
    <t>Total Recaudación TSU del ejercicio</t>
  </si>
  <si>
    <t>Total Emisión TSU del ejercicio</t>
  </si>
  <si>
    <t>Homicidios (cada 100.000 habitantes)</t>
  </si>
  <si>
    <t>Existencia de indicadores de desempeño y metas para seguimiento de ejecución del presupuesto</t>
  </si>
  <si>
    <r>
      <rPr>
        <rFont val="Wingdings"/>
        <color rgb="FF000000"/>
        <sz val="12.0"/>
      </rPr>
      <t>l</t>
    </r>
    <r>
      <rPr>
        <rFont val="HelveticaNeueLT Std"/>
        <color rgb="FF000000"/>
        <sz val="12.0"/>
      </rPr>
      <t xml:space="preserve">Contactar fuente primaria para actualizar numerador.
</t>
    </r>
    <r>
      <rPr>
        <rFont val="Wingdings"/>
        <color rgb="FF000000"/>
        <sz val="12.0"/>
      </rPr>
      <t>l</t>
    </r>
    <r>
      <rPr>
        <rFont val="HelveticaNeueLT Std"/>
        <color rgb="FF000000"/>
        <sz val="12.0"/>
      </rPr>
      <t xml:space="preserve">Suscribir Acuerdo Provisión.
</t>
    </r>
    <r>
      <rPr>
        <rFont val="Wingdings"/>
        <color rgb="FF000000"/>
        <sz val="12.0"/>
      </rPr>
      <t>l</t>
    </r>
    <r>
      <rPr>
        <rFont val="HelveticaNeueLT Std"/>
        <color rgb="FF000000"/>
        <sz val="10.0"/>
      </rPr>
      <t xml:space="preserve"> </t>
    </r>
    <r>
      <rPr>
        <rFont val="HelveticaNeueLT Std"/>
        <color rgb="FF000000"/>
        <sz val="12.0"/>
      </rPr>
      <t>Proyectar denominador</t>
    </r>
  </si>
  <si>
    <t>Robo con violencia (rapiña) (cada 100.000 habitantes)</t>
  </si>
  <si>
    <t>Existen indicadores de desempeño y metas con seguimiento periódico y sus resultados se incorporan en el presupuesto siguiente</t>
  </si>
  <si>
    <t>Porcentaje de la población económicamente activa que activamente busca trabajo sin conseguirlo</t>
  </si>
  <si>
    <t>Existen indicadores de desempeño y metas, pero sin seguimiento periódico o sus resultados no se incorporan en el presupuesto siguiente</t>
  </si>
  <si>
    <t>No existen indicadores de desempeño ni metas para el seguimiento del presupuesto</t>
  </si>
  <si>
    <t>Gasto corriente como porcentaje del gasto total</t>
  </si>
  <si>
    <t>(Total Gastos Corrientes Devengados)/(Total Gastos)</t>
  </si>
  <si>
    <t>Considerar el total de egresos y su clasificación en corriente y de capital según la CAIF.
Considerar el indicador tanto para la Administración Central como con carácter consolidado con los Organismos Descentralizados</t>
  </si>
  <si>
    <r>
      <rPr>
        <rFont val="Wingdings"/>
        <color rgb="FF000000"/>
        <sz val="12.0"/>
      </rPr>
      <t>l</t>
    </r>
    <r>
      <rPr>
        <rFont val="HelveticaNeueLT Std"/>
        <color rgb="FF000000"/>
        <sz val="12.0"/>
      </rPr>
      <t xml:space="preserve">Contactar fuente primaria para actualizar numerador.
</t>
    </r>
    <r>
      <rPr>
        <rFont val="Wingdings"/>
        <color rgb="FF000000"/>
        <sz val="12.0"/>
      </rPr>
      <t>l</t>
    </r>
    <r>
      <rPr>
        <rFont val="HelveticaNeueLT Std"/>
        <color rgb="FF000000"/>
        <sz val="12.0"/>
      </rPr>
      <t xml:space="preserve">Suscribir Acuerdo Provisión.
</t>
    </r>
    <r>
      <rPr>
        <rFont val="Wingdings"/>
        <color rgb="FF000000"/>
        <sz val="12.0"/>
      </rPr>
      <t>l</t>
    </r>
    <r>
      <rPr>
        <rFont val="HelveticaNeueLT Std"/>
        <color rgb="FF000000"/>
        <sz val="10.0"/>
      </rPr>
      <t xml:space="preserve"> </t>
    </r>
    <r>
      <rPr>
        <rFont val="HelveticaNeueLT Std"/>
        <color rgb="FF000000"/>
        <sz val="12.0"/>
      </rPr>
      <t>Proyectar denominador</t>
    </r>
  </si>
  <si>
    <t>Empleo informal</t>
  </si>
  <si>
    <t>Total Gastos Corrientes Devengados</t>
  </si>
  <si>
    <t>Total Gastos</t>
  </si>
  <si>
    <t>Hurto (cada 100.000 habitantes)</t>
  </si>
  <si>
    <t>Medir el porcentaje de personas empleadas en el sector informal según la definición de la Organización Internacional del Trabajo</t>
  </si>
  <si>
    <t>Gasto de capital como porcentaje del gasto total</t>
  </si>
  <si>
    <t>(Total Gastos Capital Devengados)/(Total Gastos)</t>
  </si>
  <si>
    <r>
      <rPr>
        <rFont val="Wingdings"/>
        <color rgb="FF000000"/>
        <sz val="12.0"/>
      </rPr>
      <t>l</t>
    </r>
    <r>
      <rPr>
        <rFont val="HelveticaNeueLT Std"/>
        <color rgb="FF000000"/>
        <sz val="12.0"/>
      </rPr>
      <t xml:space="preserve">Contactar fuente primaria para actualizar numerador.
</t>
    </r>
    <r>
      <rPr>
        <rFont val="Wingdings"/>
        <color rgb="FF000000"/>
        <sz val="12.0"/>
      </rPr>
      <t>l</t>
    </r>
    <r>
      <rPr>
        <rFont val="HelveticaNeueLT Std"/>
        <color rgb="FF000000"/>
        <sz val="12.0"/>
      </rPr>
      <t xml:space="preserve">Suscribir Acuerdo Provisión.
</t>
    </r>
    <r>
      <rPr>
        <rFont val="Wingdings"/>
        <color rgb="FF000000"/>
        <sz val="12.0"/>
      </rPr>
      <t>l</t>
    </r>
    <r>
      <rPr>
        <rFont val="HelveticaNeueLT Std"/>
        <color rgb="FF000000"/>
        <sz val="10.0"/>
      </rPr>
      <t xml:space="preserve"> </t>
    </r>
    <r>
      <rPr>
        <rFont val="HelveticaNeueLT Std"/>
        <color rgb="FF000000"/>
        <sz val="12.0"/>
      </rPr>
      <t>Proyectar denominador</t>
    </r>
  </si>
  <si>
    <t>Total Gastos Capital Devengados</t>
  </si>
  <si>
    <t>Médicos (cada 1.000 personas)</t>
  </si>
  <si>
    <t>Tasa de crecimiento anual del gasto operativo</t>
  </si>
  <si>
    <t>Tasa de crecimiento anual del gasto corriente</t>
  </si>
  <si>
    <t>(Total Gastos Corrientes Devengados año t)/(Total Gastos Corrientes Devengados año t-1)</t>
  </si>
  <si>
    <t>Subscripciones a Internet de Banda Ancha Fija (para cada 100 habitantes)</t>
  </si>
  <si>
    <t>Numero de suscripciones de acceso fijo a Internet en Banda Ancha (para cada 100 habitantes). Esos incluyen por ejemplo conexiones fijas a través de cable modem, fibra óptica, DSL y excluyen conexiones por teléfono móvil. Banda ancha se considera velocidad de 256 Kbps o superior.</t>
  </si>
  <si>
    <t>INFORMATICA</t>
  </si>
  <si>
    <r>
      <rPr>
        <rFont val="Wingdings"/>
        <color rgb="FF000000"/>
        <sz val="12.0"/>
      </rPr>
      <t>l</t>
    </r>
    <r>
      <rPr>
        <rFont val="HelveticaNeueLT Std"/>
        <color rgb="FF000000"/>
        <sz val="12.0"/>
      </rPr>
      <t xml:space="preserve">Contactar fuente primaria para actualizar numerador.
</t>
    </r>
    <r>
      <rPr>
        <rFont val="Wingdings"/>
        <color rgb="FF000000"/>
        <sz val="12.0"/>
      </rPr>
      <t>l</t>
    </r>
    <r>
      <rPr>
        <rFont val="HelveticaNeueLT Std"/>
        <color rgb="FF000000"/>
        <sz val="12.0"/>
      </rPr>
      <t xml:space="preserve">Suscribir Acuerdo Provisión.
</t>
    </r>
    <r>
      <rPr>
        <rFont val="Wingdings"/>
        <color rgb="FF000000"/>
        <sz val="12.0"/>
      </rPr>
      <t>l</t>
    </r>
    <r>
      <rPr>
        <rFont val="HelveticaNeueLT Std"/>
        <color rgb="FF000000"/>
        <sz val="10.0"/>
      </rPr>
      <t xml:space="preserve"> </t>
    </r>
    <r>
      <rPr>
        <rFont val="HelveticaNeueLT Std"/>
        <color rgb="FF000000"/>
        <sz val="12.0"/>
      </rPr>
      <t>Proyectar denominador</t>
    </r>
  </si>
  <si>
    <t>PBA|MIN. SALUD| ZONA VIII
Colegio Médicos</t>
  </si>
  <si>
    <t>Tasa de crecimiento anual del gasto de capital</t>
  </si>
  <si>
    <t>Mix</t>
  </si>
  <si>
    <t>(Total Gastos Capital Devengados año t)/(Total Gastos Capital Devengados año t-1)</t>
  </si>
  <si>
    <t>OSSE no cuenta con micromedición domiciliaria extendida</t>
  </si>
  <si>
    <t>Subscripciones a Internet de Banda Ancha Móvil (para cada 100 habitantes)</t>
  </si>
  <si>
    <t xml:space="preserve">Numero de teléfonos móviles con suscripción para acceder a Internet en Banda Ancha (para cada 100 habitantes). Considerase banda ancha, velocidad de 256 Kbps o superior. </t>
  </si>
  <si>
    <r>
      <rPr>
        <rFont val="Wingdings"/>
        <color rgb="FF000000"/>
        <sz val="12.0"/>
      </rPr>
      <t>l</t>
    </r>
    <r>
      <rPr>
        <rFont val="HelveticaNeueLT Std"/>
        <color rgb="FF000000"/>
        <sz val="12.0"/>
      </rPr>
      <t xml:space="preserve">Contactar fuente primaria para revisar metodo estimación y mejorar 
</t>
    </r>
    <r>
      <rPr>
        <rFont val="Wingdings"/>
        <color rgb="FF000000"/>
        <sz val="12.0"/>
      </rPr>
      <t>l</t>
    </r>
    <r>
      <rPr>
        <rFont val="HelveticaNeueLT Std"/>
        <color rgb="FF000000"/>
        <sz val="12.0"/>
      </rPr>
      <t xml:space="preserve">Suscribir Acuerdo Provisión.
</t>
    </r>
    <r>
      <rPr>
        <rFont val="Wingdings"/>
        <color rgb="FF000000"/>
        <sz val="12.0"/>
      </rPr>
      <t>l</t>
    </r>
    <r>
      <rPr>
        <rFont val="HelveticaNeueLT Std"/>
        <color rgb="FF000000"/>
        <sz val="10.0"/>
      </rPr>
      <t xml:space="preserve"> </t>
    </r>
    <r>
      <rPr>
        <rFont val="HelveticaNeueLT Std"/>
        <color rgb="FF000000"/>
        <sz val="12.0"/>
      </rPr>
      <t>Proyectar denominador</t>
    </r>
  </si>
  <si>
    <t>Gasto de la inversión fija bruta como porcentaje del PIB local</t>
  </si>
  <si>
    <t>(Total de Gastos Capital Devengados)/(PBG)</t>
  </si>
  <si>
    <t>Telefonía</t>
  </si>
  <si>
    <t>El INDEC dejó de medir esta variable desde fines 2013</t>
  </si>
  <si>
    <t>Número de subscripciones de teléfonos móviles (para cada 100 habitantes)</t>
  </si>
  <si>
    <t>Numero de subscripciones de teléfonos móviles para cada 100 habitantes. (Esos incluyen subscripciones en modalidad pre-pagado y pos-pagado).</t>
  </si>
  <si>
    <r>
      <rPr>
        <rFont val="Wingdings"/>
        <color rgb="FF000000"/>
        <sz val="12.0"/>
      </rPr>
      <t>l</t>
    </r>
    <r>
      <rPr>
        <rFont val="HelveticaNeueLT Std"/>
        <color rgb="FF000000"/>
        <sz val="12.0"/>
      </rPr>
      <t xml:space="preserve">Definir metodología de medición 
</t>
    </r>
    <r>
      <rPr>
        <rFont val="Wingdings"/>
        <color rgb="FF000000"/>
        <sz val="12.0"/>
      </rPr>
      <t>l</t>
    </r>
    <r>
      <rPr>
        <rFont val="HelveticaNeueLT Std"/>
        <b/>
        <color rgb="FF000000"/>
        <sz val="12.0"/>
      </rPr>
      <t>Invitar instituciones interesadas en medir</t>
    </r>
  </si>
  <si>
    <t>El presupuesto está alineado con la planificación, sus objetivos e indicadores</t>
  </si>
  <si>
    <t>La FCEyS (UNMDP) estima el PBG en virtud de convenio con la MGP. Suelen presentarse dificultades de cumplimiento</t>
  </si>
  <si>
    <t>Más del 70% de los programas del presupuesto de la ciudad coinciden con los del plan de desarrollo o gobierno</t>
  </si>
  <si>
    <t>Entre un 30% y un 70% de los programas del
presupuesto coinciden con los del plan de desarrollo</t>
  </si>
  <si>
    <t>Menos del 30% de los programas del presupuesto coinciden con los del plan de desarrollo, o bien no existe un plan</t>
  </si>
  <si>
    <r>
      <rPr>
        <rFont val="Wingdings"/>
        <color rgb="FF000000"/>
        <sz val="12.0"/>
      </rPr>
      <t>l</t>
    </r>
    <r>
      <rPr>
        <rFont val="HelveticaNeueLT Std"/>
        <color rgb="FF000000"/>
        <sz val="12.0"/>
      </rPr>
      <t>Asegurar la sistematización y continuidad de la medición.</t>
    </r>
  </si>
  <si>
    <t>Recuperación de costos de empresas municipales de provisión de servicios</t>
  </si>
  <si>
    <t>UNMDP|FCEyS</t>
  </si>
  <si>
    <t>(Tarifa por servicio OSSE)/(Costo económico del servicio de OSSE)</t>
  </si>
  <si>
    <t>OSSE no cuenta o no ha provisto información sobre los costos económicos de la prestación de cada servicio</t>
  </si>
  <si>
    <r>
      <rPr>
        <rFont val="Calibri"/>
        <b/>
        <color rgb="FF000000"/>
        <sz val="14.0"/>
      </rPr>
      <t>Provisión de Servicios Sociales de Alto Nivel y Promoción de la Cohesión Social.</t>
    </r>
    <r>
      <rPr>
        <rFont val="Calibri"/>
        <color rgb="FF000000"/>
        <sz val="12.0"/>
      </rPr>
      <t xml:space="preserve"> </t>
    </r>
    <r>
      <rPr>
        <rFont val="Calibri"/>
        <color rgb="FF000000"/>
        <sz val="10.0"/>
      </rPr>
      <t>»Promoción de un entorno donde los ciudadanos disfrutan sus vidas sin riesgo; »Educación adecuada; »Provisión adecuada de servicios de salud.</t>
    </r>
  </si>
  <si>
    <t>≥ 90%</t>
  </si>
  <si>
    <t>&gt; 50% y &lt;90%</t>
  </si>
  <si>
    <t>≤ 50%</t>
  </si>
  <si>
    <r>
      <rPr>
        <rFont val="Wingdings"/>
        <color rgb="FF000000"/>
        <sz val="12.0"/>
      </rPr>
      <t>l</t>
    </r>
    <r>
      <rPr>
        <rFont val="HelveticaNeueLT Std"/>
        <color rgb="FF000000"/>
        <sz val="12.0"/>
      </rPr>
      <t>Asegurar la sistematización y continuidad de la medición.</t>
    </r>
  </si>
  <si>
    <t>Agencias municipales cuyas cuentas son auditadas por terceros</t>
  </si>
  <si>
    <t>La medición de GEI se realizó por la consultora Geoadaptive LLC durante la etapa de semaforización, con linea base en 2010</t>
  </si>
  <si>
    <t>75% - 100% pero no auditado por una organización privada independiente</t>
  </si>
  <si>
    <r>
      <rPr>
        <rFont val="Wingdings"/>
        <b/>
        <color rgb="FF000000"/>
        <sz val="12.0"/>
      </rPr>
      <t>l</t>
    </r>
    <r>
      <rPr>
        <rFont val="HelveticaNeueLT Std"/>
        <b/>
        <color rgb="FF000000"/>
        <sz val="12.0"/>
      </rPr>
      <t>Invitar instituciones interesadas en replicar/actualizar el estudio</t>
    </r>
  </si>
  <si>
    <t>La municipalidad no cuenta con sistemas de jubilación propias</t>
  </si>
  <si>
    <t>Se requiere contar con mediciones de GEI y de PBI</t>
  </si>
  <si>
    <t>75 - 90%</t>
  </si>
  <si>
    <r>
      <rPr>
        <rFont val="Wingdings"/>
        <color rgb="FF000000"/>
        <sz val="12.0"/>
      </rPr>
      <t>l</t>
    </r>
    <r>
      <rPr>
        <rFont val="HelveticaNeueLT Std"/>
        <color rgb="FF000000"/>
        <sz val="12.0"/>
      </rPr>
      <t xml:space="preserve">Asegurar la sistematización y continuidad de la medición PBG
</t>
    </r>
    <r>
      <rPr>
        <rFont val="Webdings"/>
        <color rgb="FF000000"/>
        <sz val="12.0"/>
      </rPr>
      <t>=</t>
    </r>
    <r>
      <rPr>
        <rFont val="HelveticaNeueLT Std"/>
        <color rgb="FF000000"/>
        <sz val="12.0"/>
      </rPr>
      <t xml:space="preserve">Definir frecuencia actualización GEI </t>
    </r>
  </si>
  <si>
    <t>(Servicios de Capital e Interés de la Deuda Consolidada)/(Stock de Deuda Consolidada al inicio del año)</t>
  </si>
  <si>
    <t>Servicios de Capital e Interés de la Deuda Consolidada</t>
  </si>
  <si>
    <t>Ad Hoc</t>
  </si>
  <si>
    <t>Stock de Deuda Consolidada al inicio del año</t>
  </si>
  <si>
    <t>La medición de GEI se realizó por la consultora Geoadaptive LLC durante la etapa de semaforización, con linea base en 2011</t>
  </si>
  <si>
    <r>
      <rPr>
        <rFont val="Wingdings"/>
        <b/>
        <color rgb="FF000000"/>
        <sz val="12.0"/>
      </rPr>
      <t>l</t>
    </r>
    <r>
      <rPr>
        <rFont val="HelveticaNeueLT Std"/>
        <b/>
        <color rgb="FF000000"/>
        <sz val="12.0"/>
      </rPr>
      <t>Invitar instituciones interesadas en replicar/actualizar el estudio</t>
    </r>
  </si>
  <si>
    <t>Deuda total como porcentaje de ingresos totales</t>
  </si>
  <si>
    <t xml:space="preserve"> SEC. PLANEAMIENTO URB</t>
  </si>
  <si>
    <t>La municipalidad cuenta con Deuda Consolidada y Deuda Flotante con proveedores</t>
  </si>
  <si>
    <t>Porcentaje de adultos en la ciudad que saben leer y escribir</t>
  </si>
  <si>
    <t>(Deuda consolidada y Deuda flotante, al 31 de diciembre de cada año)/(Ingresos Corrientes)</t>
  </si>
  <si>
    <t>Considerar el indicador tanto para la Administración Central como con carácter consolidado para los Organismos Descentralizados</t>
  </si>
  <si>
    <t>CULTURA</t>
  </si>
  <si>
    <t>Aunque se midió a través de una encuesta de opinón, se requiere contar con Encuesta Origen Destino</t>
  </si>
  <si>
    <t>Deuda consolidada y Deuda flotante, al 31 de diciembre de cada año</t>
  </si>
  <si>
    <t>Ingresos Corrientes</t>
  </si>
  <si>
    <t>Similar a las ciudades ejemplares (de mejores prácticas) en el país</t>
  </si>
  <si>
    <t>Similar a las ciudades pares en el país</t>
  </si>
  <si>
    <t>Más alto en comparación con las ciudades pares</t>
  </si>
  <si>
    <r>
      <rPr>
        <rFont val="Wingdings"/>
        <color rgb="FF000000"/>
        <sz val="12.0"/>
      </rPr>
      <t>l</t>
    </r>
    <r>
      <rPr>
        <rFont val="HelveticaNeueLT Std"/>
        <color rgb="FF000000"/>
        <sz val="12.0"/>
      </rPr>
      <t xml:space="preserve">Definir frecuencia actualización 
</t>
    </r>
    <r>
      <rPr>
        <rFont val="Wingdings"/>
        <color rgb="FF000000"/>
        <sz val="12.0"/>
      </rPr>
      <t>l</t>
    </r>
    <r>
      <rPr>
        <rFont val="HelveticaNeueLT Std"/>
        <color rgb="FF000000"/>
        <sz val="12.0"/>
      </rPr>
      <t>Invitar instituciones interesadas en replicar/actualizar el estudio</t>
    </r>
  </si>
  <si>
    <t>Crecimiento anual del servicio de la deuda</t>
  </si>
  <si>
    <t>Crecimiento anual del servicio de la deuda consolidada</t>
  </si>
  <si>
    <t>Promedio movil de tres años de crecimiento anual de Servicios de Capital e Interés de la Deuda Consolidada</t>
  </si>
  <si>
    <t>Aunque se midió a través de una encuesta de opinión, se requiere contar con Encuesta Origen Destino</t>
  </si>
  <si>
    <t>Más bajo en comparación con las ciudades pares</t>
  </si>
  <si>
    <r>
      <rPr>
        <rFont val="Wingdings"/>
        <color rgb="FF000000"/>
        <sz val="12.0"/>
      </rPr>
      <t>l</t>
    </r>
    <r>
      <rPr>
        <rFont val="HelveticaNeueLT Std"/>
        <color rgb="FF000000"/>
        <sz val="12.0"/>
      </rPr>
      <t xml:space="preserve">Definir frecuencia actualización 
</t>
    </r>
    <r>
      <rPr>
        <rFont val="Wingdings"/>
        <color rgb="FF000000"/>
        <sz val="12.0"/>
      </rPr>
      <t>l</t>
    </r>
    <r>
      <rPr>
        <rFont val="HelveticaNeueLT Std"/>
        <color rgb="FF000000"/>
        <sz val="12.0"/>
      </rPr>
      <t>Invitar instituciones interesadas en replicar/actualizar el estudio</t>
    </r>
  </si>
  <si>
    <t>Crecimiento de la deuda</t>
  </si>
  <si>
    <t>Crecimiento de la deuda total</t>
  </si>
  <si>
    <t xml:space="preserve">Promedio movil de tres años de crecimiento anual del total de la Deuda </t>
  </si>
  <si>
    <t>La tasa de crecimiento real anual es negativa</t>
  </si>
  <si>
    <t>La tasa de crecimiento real anual se encuentra entre el 0% y el 2%</t>
  </si>
  <si>
    <t>La tasa de crecimiento real anual es superior al 2%</t>
  </si>
  <si>
    <r>
      <rPr>
        <rFont val="Wingdings"/>
        <color rgb="FF000000"/>
        <sz val="12.0"/>
      </rPr>
      <t>l</t>
    </r>
    <r>
      <rPr>
        <rFont val="HelveticaNeueLT Std"/>
        <color rgb="FF000000"/>
        <sz val="12.0"/>
      </rPr>
      <t xml:space="preserve">Definir frecuencia actualización 
</t>
    </r>
    <r>
      <rPr>
        <rFont val="Wingdings"/>
        <color rgb="FF000000"/>
        <sz val="12.0"/>
      </rPr>
      <t>l</t>
    </r>
    <r>
      <rPr>
        <rFont val="HelveticaNeueLT Std"/>
        <color rgb="FF000000"/>
        <sz val="12.0"/>
      </rPr>
      <t>Invitar instituciones interesadas en replicar/actualizar el estudio</t>
    </r>
  </si>
  <si>
    <t xml:space="preserve">Ratio de número de estudiantes de educación primaria / número de docentes de educación primaria </t>
  </si>
  <si>
    <r>
      <rPr>
        <rFont val="Wingdings"/>
        <color rgb="FF000000"/>
        <sz val="12.0"/>
      </rPr>
      <t>l</t>
    </r>
    <r>
      <rPr>
        <rFont val="HelveticaNeueLT Std"/>
        <color rgb="FF000000"/>
        <sz val="12.0"/>
      </rPr>
      <t xml:space="preserve">Definir frecuencia actualización 
</t>
    </r>
    <r>
      <rPr>
        <rFont val="Wingdings"/>
        <color rgb="FF000000"/>
        <sz val="12.0"/>
      </rPr>
      <t>l</t>
    </r>
    <r>
      <rPr>
        <rFont val="HelveticaNeueLT Std"/>
        <color rgb="FF000000"/>
        <sz val="12.0"/>
      </rPr>
      <t>Invitar instituciones interesadas en replicar/actualizar el estudio</t>
    </r>
  </si>
  <si>
    <t xml:space="preserve">Actualmente no se cuenta con mediciones de velocidad </t>
  </si>
  <si>
    <t>Asistencia escolar</t>
  </si>
  <si>
    <r>
      <rPr>
        <rFont val="Wingdings"/>
        <color rgb="FF000000"/>
        <sz val="12.0"/>
      </rPr>
      <t>l</t>
    </r>
    <r>
      <rPr>
        <rFont val="HelveticaNeueLT Std"/>
        <color rgb="FF000000"/>
        <sz val="12.0"/>
      </rPr>
      <t xml:space="preserve">Definir frecuencia y metodología actualización 
</t>
    </r>
    <r>
      <rPr>
        <rFont val="Wingdings"/>
        <color rgb="FF000000"/>
        <sz val="12.0"/>
      </rPr>
      <t>l</t>
    </r>
    <r>
      <rPr>
        <rFont val="HelveticaNeueLT Std"/>
        <color rgb="FF000000"/>
        <sz val="12.0"/>
      </rPr>
      <t>Invitar instituciones interesadas en replicar/actualizar el estudio</t>
    </r>
  </si>
  <si>
    <t>Porcentaje de niñas/os que deberían estar en la escuela que están en la escuela</t>
  </si>
  <si>
    <t>Se requiere actualizar una encuesta de percepción</t>
  </si>
  <si>
    <r>
      <rPr>
        <rFont val="Wingdings"/>
        <color rgb="FF000000"/>
        <sz val="12.0"/>
      </rPr>
      <t>l</t>
    </r>
    <r>
      <rPr>
        <rFont val="HelveticaNeueLT Std"/>
        <color rgb="FF000000"/>
        <sz val="12.0"/>
      </rPr>
      <t>Incluir dentro de la nueva encuesta de percepción</t>
    </r>
  </si>
  <si>
    <t>98 - 100</t>
  </si>
  <si>
    <t>95 - 98</t>
  </si>
  <si>
    <t>CRITERIOS DEMARCATORIOS COLUMNA "MEDICIÓN"</t>
  </si>
  <si>
    <t>&lt; 95</t>
  </si>
  <si>
    <r>
      <rPr>
        <rFont val="Wingdings"/>
        <color rgb="FF000000"/>
        <sz val="12.0"/>
      </rPr>
      <t>l</t>
    </r>
    <r>
      <rPr>
        <rFont val="HelveticaNeueLT Std"/>
        <color rgb="FF000000"/>
        <sz val="12.0"/>
      </rPr>
      <t>Incluir dentro de la nueva encuesta de percepción</t>
    </r>
  </si>
  <si>
    <t>Sistematica</t>
  </si>
  <si>
    <t>Datos generados de manera recurrente, actualmente por la fuente respectiva, para otros fines distintos y en forma independiente, que la presente medición</t>
  </si>
  <si>
    <t>No Sistemática</t>
  </si>
  <si>
    <t>97-100</t>
  </si>
  <si>
    <t>90 - 97</t>
  </si>
  <si>
    <t>&lt; 90</t>
  </si>
  <si>
    <t>Datos que no son generados de manera recurrente por la fuente respectiva, o que es generada de manera no repetitiva</t>
  </si>
  <si>
    <t>Datos que requieren consolidar, analizar y requerir datos de distintas fuentes, que pueden estar generados con distintos criterios</t>
  </si>
  <si>
    <t>Se requiere realizar escenarios para estimar evolución de la demanda y oferta de agua</t>
  </si>
  <si>
    <t>Datos que requieren de una evaluación propia de (no) cumplimiento por parte del equipo tecnico</t>
  </si>
  <si>
    <r>
      <rPr>
        <rFont val="Wingdings"/>
        <color rgb="FF000000"/>
        <sz val="12.0"/>
      </rPr>
      <t>l</t>
    </r>
    <r>
      <rPr>
        <rFont val="HelveticaNeueLT Std"/>
        <color rgb="FF000000"/>
        <sz val="12.0"/>
      </rPr>
      <t xml:space="preserve">Contactar fuente primaria para revisar metodo estimación
</t>
    </r>
    <r>
      <rPr>
        <rFont val="Wingdings"/>
        <color rgb="FF000000"/>
        <sz val="12.0"/>
      </rPr>
      <t>l</t>
    </r>
    <r>
      <rPr>
        <rFont val="HelveticaNeueLT Std"/>
        <color rgb="FF000000"/>
        <sz val="12.0"/>
      </rPr>
      <t>Suscribir Acuerdo Provisión</t>
    </r>
  </si>
  <si>
    <t>CRITERIOS DEMARCATORIOS COLUMNA "DIFICULTAD DE MEDICIÓN"</t>
  </si>
  <si>
    <t>Baja</t>
  </si>
  <si>
    <t>Requiere de entrevistas/talleres del Equipo Tecnico con informantes clave para evaluar el cumplimiento o no de ciertas condiciones</t>
  </si>
  <si>
    <t>Requiere consolidar información que proviene de distintas fuentes, pero que son de acceso estimado relativamente estable y simple</t>
  </si>
  <si>
    <t>80 - 100</t>
  </si>
  <si>
    <t>No se cuenta con mediciones específicas de agua no contabilizada</t>
  </si>
  <si>
    <t>Requiere de entrevistas/talleres con especialistas para medir variables que no se modifican sustancialmente con el tiempo</t>
  </si>
  <si>
    <t>60 - 80</t>
  </si>
  <si>
    <t>Media</t>
  </si>
  <si>
    <t>Requiere que 3° desarrollen y/o permitan el acceso a registros de interrupciones de servicio.</t>
  </si>
  <si>
    <r>
      <rPr>
        <rFont val="Wingdings"/>
        <color rgb="FF000000"/>
        <sz val="12.0"/>
      </rPr>
      <t>l</t>
    </r>
    <r>
      <rPr>
        <rFont val="HelveticaNeueLT Std"/>
        <color rgb="FF000000"/>
        <sz val="12.0"/>
      </rPr>
      <t xml:space="preserve">Contactar fuente primaria para revisar metodo estimación
</t>
    </r>
    <r>
      <rPr>
        <rFont val="Wingdings"/>
        <color rgb="FF000000"/>
        <sz val="12.0"/>
      </rPr>
      <t>l</t>
    </r>
    <r>
      <rPr>
        <rFont val="HelveticaNeueLT Std"/>
        <color rgb="FF000000"/>
        <sz val="12.0"/>
      </rPr>
      <t>Suscribir Acuerdo Provisión</t>
    </r>
  </si>
  <si>
    <t>&lt; 60</t>
  </si>
  <si>
    <t>Requiere de entrevistas/talleres con especialistas o informantes claves para medir variables que pueden modificarse sustancialmente con el tiempo</t>
  </si>
  <si>
    <t xml:space="preserve">Requiere de estimaciones a partir de relevamientos reducidos de campo </t>
  </si>
  <si>
    <t>No existe registro sistemático de los hogares afectados</t>
  </si>
  <si>
    <t>Requiere que 3° realicen estimaciones a partir de datos otras fuentes, sin necesidad de relevamientos de campo.</t>
  </si>
  <si>
    <t>Alta</t>
  </si>
  <si>
    <t>Requiere que 3° adquieran, implementen y monitoreen instrumentos de medición que actualmente no existen o no existen en cantidad adecuada</t>
  </si>
  <si>
    <r>
      <rPr>
        <rFont val="Wingdings"/>
        <color rgb="FF000000"/>
        <sz val="12.0"/>
      </rPr>
      <t>l</t>
    </r>
    <r>
      <rPr>
        <rFont val="HelveticaNeueLT Std"/>
        <color rgb="FF000000"/>
        <sz val="12.0"/>
      </rPr>
      <t xml:space="preserve">Contactar fuente primaria para revisar metodo estimación.
</t>
    </r>
    <r>
      <rPr>
        <rFont val="Wingdings"/>
        <color rgb="FF000000"/>
        <sz val="12.0"/>
      </rPr>
      <t>l</t>
    </r>
    <r>
      <rPr>
        <rFont val="HelveticaNeueLT Std"/>
        <color rgb="FF000000"/>
        <sz val="12.0"/>
      </rPr>
      <t>Desarrollar registro de hogares afectados, hacia atrás y hacia adelante</t>
    </r>
  </si>
  <si>
    <t xml:space="preserve"> SEC. DESARROLLO SOCIAL</t>
  </si>
  <si>
    <t>Requiere que 3° repliquen estudios especializados desarrollados para la primera etapa</t>
  </si>
  <si>
    <t>Requiere que 3° realicen estimaciones a partir de relevamiento de campo y/o de elevada complejidad a partir de otras fuentes de datos</t>
  </si>
  <si>
    <t>Educación superior</t>
  </si>
  <si>
    <t>Requiere que 3° desarrollen y permitan el acceso a un sistema de recepción y registro de reclamos, y su resolución que no existe o no se divulga actualmente</t>
  </si>
  <si>
    <t>Se requiere contar con el PBG, y convertir consumo en energía electrica a equivalente petróleo</t>
  </si>
  <si>
    <r>
      <rPr>
        <rFont val="Wingdings"/>
        <color rgb="FF000000"/>
        <sz val="12.0"/>
      </rPr>
      <t>l</t>
    </r>
    <r>
      <rPr>
        <rFont val="HelveticaNeueLT Std"/>
        <color rgb="FF000000"/>
        <sz val="12.0"/>
      </rPr>
      <t>Asegurar la sistematización y continuidad de la medición.</t>
    </r>
  </si>
  <si>
    <t>Número de asientos universitarios por cada 100.000 habitantes</t>
  </si>
  <si>
    <t>Se requiere procesar la base usuaria de la EPH</t>
  </si>
  <si>
    <r>
      <rPr>
        <rFont val="Wingdings"/>
        <b/>
        <color rgb="FF000000"/>
        <sz val="12.0"/>
      </rPr>
      <t>l</t>
    </r>
    <r>
      <rPr>
        <rFont val="HelveticaNeueLT Std"/>
        <b/>
        <color rgb="FF000000"/>
        <sz val="12.0"/>
      </rPr>
      <t>Invitar instituciones interesadas en replicar/actualizar el estudio</t>
    </r>
  </si>
  <si>
    <r>
      <rPr>
        <rFont val="Wingdings"/>
        <color rgb="FF000000"/>
        <sz val="12.0"/>
      </rPr>
      <t>l</t>
    </r>
    <r>
      <rPr>
        <rFont val="HelveticaNeueLT Std"/>
        <color rgb="FF000000"/>
        <sz val="12.0"/>
      </rPr>
      <t>Invitar instituciones interesadas en medir períodicamente los empleos generados por el turismo</t>
    </r>
  </si>
  <si>
    <t>Medir residuos sólidos totales y separados para reciclados</t>
  </si>
  <si>
    <t>Número de homicidios por cada 100.000 habitantes</t>
  </si>
  <si>
    <r>
      <rPr>
        <rFont val="Wingdings"/>
        <color rgb="FF000000"/>
        <sz val="12.0"/>
      </rPr>
      <t>l</t>
    </r>
    <r>
      <rPr>
        <rFont val="HelveticaNeueLT Std"/>
        <color rgb="FF000000"/>
        <sz val="12.0"/>
      </rPr>
      <t xml:space="preserve">Contactar fuente primaria original para actualizar
</t>
    </r>
    <r>
      <rPr>
        <rFont val="Wingdings"/>
        <color rgb="FF000000"/>
        <sz val="12.0"/>
      </rPr>
      <t>l</t>
    </r>
    <r>
      <rPr>
        <rFont val="HelveticaNeueLT Std"/>
        <color rgb="FF000000"/>
        <sz val="12.0"/>
      </rPr>
      <t xml:space="preserve">Suscribir Acuerdo Provisión.
</t>
    </r>
    <r>
      <rPr>
        <rFont val="Webdings"/>
        <color rgb="FF000000"/>
        <sz val="12.0"/>
      </rPr>
      <t>=</t>
    </r>
    <r>
      <rPr>
        <rFont val="HelveticaNeueLT Std"/>
        <color rgb="FF000000"/>
        <sz val="12.0"/>
      </rPr>
      <t>Taller con especialistas para validar metodología y mediciones</t>
    </r>
  </si>
  <si>
    <t>FASTA| FI</t>
  </si>
  <si>
    <t>Medir residuos sólidos totales y dispuestos en relleno</t>
  </si>
  <si>
    <t>Taza de victimización de homicidios de personas entre 15 y 24 años de edad</t>
  </si>
  <si>
    <t>Homicidios de personas de 15 a 24 años de edad por cada 100.000 personas de 15 a 24 años</t>
  </si>
  <si>
    <r>
      <rPr>
        <rFont val="Wingdings"/>
        <color rgb="FF000000"/>
        <sz val="12.0"/>
      </rPr>
      <t>l</t>
    </r>
    <r>
      <rPr>
        <rFont val="HelveticaNeueLT Std"/>
        <color rgb="FF000000"/>
        <sz val="12.0"/>
      </rPr>
      <t xml:space="preserve">Contactar fuente primaria original para actualizar
</t>
    </r>
    <r>
      <rPr>
        <rFont val="Wingdings"/>
        <color rgb="FF000000"/>
        <sz val="12.0"/>
      </rPr>
      <t>l</t>
    </r>
    <r>
      <rPr>
        <rFont val="HelveticaNeueLT Std"/>
        <color rgb="FF000000"/>
        <sz val="12.0"/>
      </rPr>
      <t xml:space="preserve">Suscribir Acuerdo Provisión.
</t>
    </r>
    <r>
      <rPr>
        <rFont val="Webdings"/>
        <color rgb="FF000000"/>
        <sz val="12.0"/>
      </rPr>
      <t>=</t>
    </r>
    <r>
      <rPr>
        <rFont val="HelveticaNeueLT Std"/>
        <color rgb="FF000000"/>
        <sz val="12.0"/>
      </rPr>
      <t>Taller con especialistas para validar metodología y mediciones</t>
    </r>
  </si>
  <si>
    <t>Medir la evolución de la superficie "urbana".
Estimar la población que vive en zona urbana.</t>
  </si>
  <si>
    <t>Personas arrestadas anualmente en ese rango de edad/arrestos totales</t>
  </si>
  <si>
    <r>
      <rPr>
        <rFont val="Wingdings"/>
        <color rgb="FF000000"/>
        <sz val="12.0"/>
      </rPr>
      <t>l</t>
    </r>
    <r>
      <rPr>
        <rFont val="HelveticaNeueLT Std"/>
        <color rgb="FF000000"/>
        <sz val="12.0"/>
      </rPr>
      <t xml:space="preserve">Contactar fuente primaria original para actualizar
</t>
    </r>
    <r>
      <rPr>
        <rFont val="Wingdings"/>
        <color rgb="FF000000"/>
        <sz val="12.0"/>
      </rPr>
      <t>l</t>
    </r>
    <r>
      <rPr>
        <rFont val="HelveticaNeueLT Std"/>
        <color rgb="FF000000"/>
        <sz val="12.0"/>
      </rPr>
      <t xml:space="preserve">Suscribir Acuerdo Provisión.
</t>
    </r>
    <r>
      <rPr>
        <rFont val="Webdings"/>
        <color rgb="FF000000"/>
        <sz val="12.0"/>
      </rPr>
      <t>=</t>
    </r>
    <r>
      <rPr>
        <rFont val="HelveticaNeueLT Std"/>
        <color rgb="FF000000"/>
        <sz val="12.0"/>
      </rPr>
      <t>Taller con especialistas para validar metodología y mediciones</t>
    </r>
  </si>
  <si>
    <t>UNMDP| FAUyD
Colegio de Arquitectos</t>
  </si>
  <si>
    <t>Homicidios de mujeres debido a la violencia doméstica/total de homicidios de mujeres</t>
  </si>
  <si>
    <t>Medir la evolución de "areas verdes"</t>
  </si>
  <si>
    <r>
      <rPr>
        <rFont val="Wingdings"/>
        <color rgb="FF000000"/>
        <sz val="12.0"/>
      </rPr>
      <t>l</t>
    </r>
    <r>
      <rPr>
        <rFont val="HelveticaNeueLT Std"/>
        <color rgb="FF000000"/>
        <sz val="12.0"/>
      </rPr>
      <t xml:space="preserve">Contactar fuente primaria original para actualizar
</t>
    </r>
    <r>
      <rPr>
        <rFont val="Wingdings"/>
        <color rgb="FF000000"/>
        <sz val="12.0"/>
      </rPr>
      <t>l</t>
    </r>
    <r>
      <rPr>
        <rFont val="HelveticaNeueLT Std"/>
        <color rgb="FF000000"/>
        <sz val="12.0"/>
      </rPr>
      <t xml:space="preserve">Suscribir Acuerdo Provisión.
</t>
    </r>
    <r>
      <rPr>
        <rFont val="Webdings"/>
        <color rgb="FF000000"/>
        <sz val="12.0"/>
      </rPr>
      <t>=</t>
    </r>
    <r>
      <rPr>
        <rFont val="HelveticaNeueLT Std"/>
        <color rgb="FF000000"/>
        <sz val="12.0"/>
      </rPr>
      <t>Taller con especialistas para validar metodología y mediciones</t>
    </r>
  </si>
  <si>
    <t>Robo con violencia (rapiña) cada 100.000 habitantes</t>
  </si>
  <si>
    <t>Número de robo con violencia (rapiña) por cada 100.000 habitantes</t>
  </si>
  <si>
    <t>Medir la evolución de "areas públicas de recreación"</t>
  </si>
  <si>
    <r>
      <rPr>
        <rFont val="Wingdings"/>
        <color rgb="FF000000"/>
        <sz val="12.0"/>
      </rPr>
      <t>l</t>
    </r>
    <r>
      <rPr>
        <rFont val="HelveticaNeueLT Std"/>
        <color rgb="FF000000"/>
        <sz val="12.0"/>
      </rPr>
      <t xml:space="preserve">Contactar fuente primaria original para actualizar
</t>
    </r>
    <r>
      <rPr>
        <rFont val="Wingdings"/>
        <color rgb="FF000000"/>
        <sz val="12.0"/>
      </rPr>
      <t>l</t>
    </r>
    <r>
      <rPr>
        <rFont val="HelveticaNeueLT Std"/>
        <color rgb="FF000000"/>
        <sz val="12.0"/>
      </rPr>
      <t xml:space="preserve">Suscribir Acuerdo Provisión.
</t>
    </r>
    <r>
      <rPr>
        <rFont val="Webdings"/>
        <color rgb="FF000000"/>
        <sz val="12.0"/>
      </rPr>
      <t>=</t>
    </r>
    <r>
      <rPr>
        <rFont val="HelveticaNeueLT Std"/>
        <color rgb="FF000000"/>
        <sz val="12.0"/>
      </rPr>
      <t>Taller con especialistas para validar metodología y mediciones</t>
    </r>
  </si>
  <si>
    <t>Medir la población que vive en asentamientos informales</t>
  </si>
  <si>
    <t>Número de hurto por cada 100.000 habitantes</t>
  </si>
  <si>
    <r>
      <rPr>
        <rFont val="Wingdings"/>
        <color rgb="FF000000"/>
        <sz val="12.0"/>
      </rPr>
      <t>l</t>
    </r>
    <r>
      <rPr>
        <rFont val="HelveticaNeueLT Std"/>
        <color rgb="FF000000"/>
        <sz val="12.0"/>
      </rPr>
      <t xml:space="preserve">Contactar fuente primaria original para actualizar
</t>
    </r>
    <r>
      <rPr>
        <rFont val="Wingdings"/>
        <color rgb="FF000000"/>
        <sz val="12.0"/>
      </rPr>
      <t>l</t>
    </r>
    <r>
      <rPr>
        <rFont val="HelveticaNeueLT Std"/>
        <color rgb="FF000000"/>
        <sz val="12.0"/>
      </rPr>
      <t xml:space="preserve">Suscribir Acuerdo Provisión.
</t>
    </r>
    <r>
      <rPr>
        <rFont val="Webdings"/>
        <color rgb="FF000000"/>
        <sz val="12.0"/>
      </rPr>
      <t>=</t>
    </r>
    <r>
      <rPr>
        <rFont val="HelveticaNeueLT Std"/>
        <color rgb="FF000000"/>
        <sz val="12.0"/>
      </rPr>
      <t>Taller con especialistas para validar metodología y mediciones</t>
    </r>
  </si>
  <si>
    <t>UNMDP| FCSySS
UNMDP| FCSySS</t>
  </si>
  <si>
    <t>Medir la cantidad de viviendas en asentamientos informales</t>
  </si>
  <si>
    <t>Confianza ciudadana</t>
  </si>
  <si>
    <r>
      <rPr>
        <rFont val="Wingdings"/>
        <color rgb="FF000000"/>
        <sz val="12.0"/>
      </rPr>
      <t>l</t>
    </r>
    <r>
      <rPr>
        <rFont val="HelveticaNeueLT Std"/>
        <color rgb="FF000000"/>
        <sz val="12.0"/>
      </rPr>
      <t xml:space="preserve">Contactar fuente primaria original para actualizar
</t>
    </r>
    <r>
      <rPr>
        <rFont val="Wingdings"/>
        <color rgb="FF000000"/>
        <sz val="12.0"/>
      </rPr>
      <t>l</t>
    </r>
    <r>
      <rPr>
        <rFont val="HelveticaNeueLT Std"/>
        <color rgb="FF000000"/>
        <sz val="12.0"/>
      </rPr>
      <t xml:space="preserve">Suscribir Acuerdo Provisión.
</t>
    </r>
    <r>
      <rPr>
        <rFont val="Webdings"/>
        <color rgb="FF000000"/>
        <sz val="12.0"/>
      </rPr>
      <t>=</t>
    </r>
    <r>
      <rPr>
        <rFont val="HelveticaNeueLT Std"/>
        <color rgb="FF000000"/>
        <sz val="12.0"/>
      </rPr>
      <t>Taller con especialistas para validar metodología y mediciones</t>
    </r>
  </si>
  <si>
    <t>Porcentaje de ciudadanos que responden que se sienten seguros o muy seguros</t>
  </si>
  <si>
    <t>Consolidar información sobre cantidad de automóviles</t>
  </si>
  <si>
    <t>Porcentaje de los ciudadanos que creen en la honestidad de la policía</t>
  </si>
  <si>
    <r>
      <rPr>
        <rFont val="Wingdings"/>
        <color rgb="FF000000"/>
        <sz val="12.0"/>
      </rPr>
      <t>l</t>
    </r>
    <r>
      <rPr>
        <rFont val="HelveticaNeueLT Std"/>
        <color rgb="FF000000"/>
        <sz val="12.0"/>
      </rPr>
      <t xml:space="preserve">Contactar fuente primaria original para actualizar. Evaluar alternativas
</t>
    </r>
    <r>
      <rPr>
        <rFont val="Wingdings"/>
        <color rgb="FF000000"/>
        <sz val="12.0"/>
      </rPr>
      <t>l</t>
    </r>
    <r>
      <rPr>
        <rFont val="HelveticaNeueLT Std"/>
        <color rgb="FF000000"/>
        <sz val="12.0"/>
      </rPr>
      <t>Suscribir Acuerdo Provisión</t>
    </r>
  </si>
  <si>
    <t>REGISTROS PROP. AUTOMOTOR</t>
  </si>
  <si>
    <t>Medir residuos sólidos totales dispuestos y compostados</t>
  </si>
  <si>
    <t>Participación ciudadana en la seguridad</t>
  </si>
  <si>
    <t>La ciudad usa mecanismos de participación ciudadana en la definición de políticas locales de seguridad?</t>
  </si>
  <si>
    <t>Existe el mecanismo y está en funcionamiento</t>
  </si>
  <si>
    <t>Existe el mecanismo pero no se utiliza</t>
  </si>
  <si>
    <t>No existe</t>
  </si>
  <si>
    <t>Esperanza de vida al nacer promedio de la población total de la ciudad</t>
  </si>
  <si>
    <t>SALUD/ESTADISTICA</t>
  </si>
  <si>
    <r>
      <rPr>
        <rFont val="Wingdings"/>
        <color rgb="FF000000"/>
        <sz val="12.0"/>
      </rPr>
      <t>l</t>
    </r>
    <r>
      <rPr>
        <rFont val="HelveticaNeueLT Std"/>
        <color rgb="FF000000"/>
        <sz val="12.0"/>
      </rPr>
      <t xml:space="preserve">Contactar fuente primaria original para actualizar
</t>
    </r>
    <r>
      <rPr>
        <rFont val="Wingdings"/>
        <color rgb="FF000000"/>
        <sz val="12.0"/>
      </rPr>
      <t>l</t>
    </r>
    <r>
      <rPr>
        <rFont val="HelveticaNeueLT Std"/>
        <color rgb="FF000000"/>
        <sz val="12.0"/>
      </rPr>
      <t xml:space="preserve">Suscribir Acuerdo Provisión.
</t>
    </r>
    <r>
      <rPr>
        <rFont val="Webdings"/>
        <color rgb="FF000000"/>
        <sz val="12.0"/>
      </rPr>
      <t>=</t>
    </r>
    <r>
      <rPr>
        <rFont val="HelveticaNeueLT Std"/>
        <color rgb="FF000000"/>
        <sz val="12.0"/>
      </rPr>
      <t>Taller con especialistas para validar metodología y mediciones</t>
    </r>
  </si>
  <si>
    <t>Media de años que vive la población masculina de la ciudad</t>
  </si>
  <si>
    <t>Medir residuos sólidos totales dispuestos y usados como recurso energético</t>
  </si>
  <si>
    <r>
      <rPr>
        <rFont val="Wingdings"/>
        <color rgb="FF000000"/>
        <sz val="12.0"/>
      </rPr>
      <t>l</t>
    </r>
    <r>
      <rPr>
        <rFont val="HelveticaNeueLT Std"/>
        <color rgb="FF000000"/>
        <sz val="12.0"/>
      </rPr>
      <t xml:space="preserve">Contactar fuente primaria original para actualizar
</t>
    </r>
    <r>
      <rPr>
        <rFont val="Wingdings"/>
        <color rgb="FF000000"/>
        <sz val="12.0"/>
      </rPr>
      <t>l</t>
    </r>
    <r>
      <rPr>
        <rFont val="HelveticaNeueLT Std"/>
        <color rgb="FF000000"/>
        <sz val="12.0"/>
      </rPr>
      <t xml:space="preserve">Suscribir Acuerdo Provisión.
</t>
    </r>
    <r>
      <rPr>
        <rFont val="Webdings"/>
        <color rgb="FF000000"/>
        <sz val="12.0"/>
      </rPr>
      <t>=</t>
    </r>
    <r>
      <rPr>
        <rFont val="HelveticaNeueLT Std"/>
        <color rgb="FF000000"/>
        <sz val="12.0"/>
      </rPr>
      <t>Taller con especialistas para validar metodología y mediciones</t>
    </r>
  </si>
  <si>
    <t>Medir vida útil relleno sanitario</t>
  </si>
  <si>
    <t>Media de años que vive la población femenina de la ciudad</t>
  </si>
  <si>
    <r>
      <rPr>
        <rFont val="Wingdings"/>
        <color rgb="FF000000"/>
        <sz val="12.0"/>
      </rPr>
      <t>l</t>
    </r>
    <r>
      <rPr>
        <rFont val="HelveticaNeueLT Std"/>
        <color rgb="FF000000"/>
        <sz val="12.0"/>
      </rPr>
      <t xml:space="preserve">Contactar fuente primaria original para actualizar
</t>
    </r>
    <r>
      <rPr>
        <rFont val="Wingdings"/>
        <color rgb="FF000000"/>
        <sz val="12.0"/>
      </rPr>
      <t>l</t>
    </r>
    <r>
      <rPr>
        <rFont val="HelveticaNeueLT Std"/>
        <color rgb="FF000000"/>
        <sz val="12.0"/>
      </rPr>
      <t xml:space="preserve">Suscribir Acuerdo Provisión.
</t>
    </r>
    <r>
      <rPr>
        <rFont val="Webdings"/>
        <color rgb="FF000000"/>
        <sz val="12.0"/>
      </rPr>
      <t>=</t>
    </r>
    <r>
      <rPr>
        <rFont val="HelveticaNeueLT Std"/>
        <color rgb="FF000000"/>
        <sz val="12.0"/>
      </rPr>
      <t>Taller con especialistas para validar metodología y mediciones</t>
    </r>
  </si>
  <si>
    <t>Muertes de niños menores de 5 años de edad por 1.000 nascidos vivos</t>
  </si>
  <si>
    <t>Medir residuos sólidos totales dispuestos y dispuestos a cielo abierto</t>
  </si>
  <si>
    <r>
      <rPr>
        <rFont val="Wingdings"/>
        <color rgb="FF000000"/>
        <sz val="12.0"/>
      </rPr>
      <t>l</t>
    </r>
    <r>
      <rPr>
        <rFont val="HelveticaNeueLT Std"/>
        <color rgb="FF000000"/>
        <sz val="12.0"/>
      </rPr>
      <t xml:space="preserve">Contactar fuente primaria original para actualizar
</t>
    </r>
    <r>
      <rPr>
        <rFont val="Wingdings"/>
        <color rgb="FF000000"/>
        <sz val="12.0"/>
      </rPr>
      <t>l</t>
    </r>
    <r>
      <rPr>
        <rFont val="HelveticaNeueLT Std"/>
        <color rgb="FF000000"/>
        <sz val="12.0"/>
      </rPr>
      <t xml:space="preserve">Suscribir Acuerdo Provisión.
</t>
    </r>
    <r>
      <rPr>
        <rFont val="Webdings"/>
        <color rgb="FF000000"/>
        <sz val="12.0"/>
      </rPr>
      <t>=</t>
    </r>
    <r>
      <rPr>
        <rFont val="HelveticaNeueLT Std"/>
        <color rgb="FF000000"/>
        <sz val="12.0"/>
      </rPr>
      <t>Taller con especialistas para validar metodología y mediciones</t>
    </r>
  </si>
  <si>
    <t>Provisión de servicios de salud</t>
  </si>
  <si>
    <t>Generar registro de niveles de cumplimiento de continuidad del servicio de agua, por encima de estandares</t>
  </si>
  <si>
    <t>Médicos en la ciudad por cada 1.000 habitantes</t>
  </si>
  <si>
    <r>
      <rPr>
        <rFont val="Wingdings"/>
        <color rgb="FF000000"/>
        <sz val="12.0"/>
      </rPr>
      <t>l</t>
    </r>
    <r>
      <rPr>
        <rFont val="HelveticaNeueLT Std"/>
        <color rgb="FF000000"/>
        <sz val="12.0"/>
      </rPr>
      <t xml:space="preserve">Contactar fuente primaria para evaluar viabilidad generar registros de cumplimiento/quejas/otros mecanismos de mediciones
</t>
    </r>
    <r>
      <rPr>
        <rFont val="Wingdings"/>
        <color rgb="FF000000"/>
        <sz val="12.0"/>
      </rPr>
      <t>l</t>
    </r>
    <r>
      <rPr>
        <rFont val="HelveticaNeueLT Std"/>
        <color rgb="FF000000"/>
        <sz val="12.0"/>
      </rPr>
      <t>Suscribir Acuerdo Provisión.</t>
    </r>
  </si>
  <si>
    <t>Medir km de vías preferenciales</t>
  </si>
  <si>
    <t>Número de camas de hospital por cada 100.000 habitantes</t>
  </si>
  <si>
    <r>
      <rPr>
        <rFont val="Wingdings"/>
        <color rgb="FF000000"/>
        <sz val="12.0"/>
      </rPr>
      <t>l</t>
    </r>
    <r>
      <rPr>
        <rFont val="HelveticaNeueLT Std"/>
        <color rgb="FF000000"/>
        <sz val="12.0"/>
      </rPr>
      <t xml:space="preserve">Contactar fuente primaria original para actualizar
</t>
    </r>
    <r>
      <rPr>
        <rFont val="Wingdings"/>
        <color rgb="FF000000"/>
        <sz val="12.0"/>
      </rPr>
      <t>l</t>
    </r>
    <r>
      <rPr>
        <rFont val="HelveticaNeueLT Std"/>
        <color rgb="FF000000"/>
        <sz val="12.0"/>
      </rPr>
      <t xml:space="preserve">Suscribir Acuerdo Provisión.
</t>
    </r>
    <r>
      <rPr>
        <rFont val="Webdings"/>
        <color rgb="FF000000"/>
        <sz val="12.0"/>
      </rPr>
      <t>=</t>
    </r>
    <r>
      <rPr>
        <rFont val="HelveticaNeueLT Std"/>
        <color rgb="FF000000"/>
        <sz val="12.0"/>
      </rPr>
      <t>Taller con especialistas para validar metodología y mediciones</t>
    </r>
  </si>
  <si>
    <t>Medir cantidad de vehículos que utilizan tecnologías limpias</t>
  </si>
  <si>
    <r>
      <rPr>
        <rFont val="Calibri"/>
        <b/>
        <color rgb="FF000000"/>
        <sz val="14.0"/>
      </rPr>
      <t>Mecanismos adecuados de Gobierno.</t>
    </r>
    <r>
      <rPr>
        <rFont val="Calibri"/>
        <color rgb="FF000000"/>
        <sz val="12.0"/>
      </rPr>
      <t xml:space="preserve">                         </t>
    </r>
    <r>
      <rPr>
        <rFont val="Calibri"/>
        <color rgb="FF000000"/>
        <sz val="10.0"/>
      </rPr>
      <t xml:space="preserve"> </t>
    </r>
    <r>
      <rPr>
        <rFont val="Calibri"/>
        <color rgb="FF000000"/>
        <sz val="10.0"/>
      </rPr>
      <t>»</t>
    </r>
    <r>
      <rPr>
        <rFont val="Calibri"/>
        <color rgb="FF000000"/>
        <sz val="10.0"/>
      </rPr>
      <t>Procesos de planificación participativa; »Transparencia; »Uso de diversos tipos de auditoría; »Gestión pública moderna</t>
    </r>
  </si>
  <si>
    <r>
      <rPr>
        <rFont val="Wingdings"/>
        <color rgb="FF000000"/>
        <sz val="12.0"/>
      </rPr>
      <t>l</t>
    </r>
    <r>
      <rPr>
        <rFont val="HelveticaNeueLT Std"/>
        <color rgb="FF000000"/>
        <sz val="12.0"/>
      </rPr>
      <t xml:space="preserve">Contactar fuente primaria original para actualizar
</t>
    </r>
    <r>
      <rPr>
        <rFont val="Wingdings"/>
        <color rgb="FF000000"/>
        <sz val="12.0"/>
      </rPr>
      <t>l</t>
    </r>
    <r>
      <rPr>
        <rFont val="HelveticaNeueLT Std"/>
        <color rgb="FF000000"/>
        <sz val="12.0"/>
      </rPr>
      <t xml:space="preserve">Suscribir Acuerdo Provisión.
</t>
    </r>
    <r>
      <rPr>
        <rFont val="Webdings"/>
        <color rgb="FF000000"/>
        <sz val="12.0"/>
      </rPr>
      <t>=</t>
    </r>
    <r>
      <rPr>
        <rFont val="HelveticaNeueLT Std"/>
        <color rgb="FF000000"/>
        <sz val="12.0"/>
      </rPr>
      <t>Taller con especialistas para validar metodología y mediciones</t>
    </r>
  </si>
  <si>
    <t>Definir y medir casos testigos, de distintas actividades, para obtener licencias iniciales de funcionamiento</t>
  </si>
  <si>
    <r>
      <rPr>
        <rFont val="Wingdings"/>
        <color rgb="FF000000"/>
        <sz val="12.0"/>
      </rPr>
      <t>l</t>
    </r>
    <r>
      <rPr>
        <rFont val="HelveticaNeueLT Std"/>
        <color rgb="FF000000"/>
        <sz val="12.0"/>
      </rPr>
      <t xml:space="preserve">Contactar fuente primaria original para actualizar
</t>
    </r>
    <r>
      <rPr>
        <rFont val="Wingdings"/>
        <color rgb="FF000000"/>
        <sz val="12.0"/>
      </rPr>
      <t>l</t>
    </r>
    <r>
      <rPr>
        <rFont val="HelveticaNeueLT Std"/>
        <color rgb="FF000000"/>
        <sz val="12.0"/>
      </rPr>
      <t xml:space="preserve">Suscribir Acuerdo Provisión.
</t>
    </r>
    <r>
      <rPr>
        <rFont val="Webdings"/>
        <color rgb="FF000000"/>
        <sz val="12.0"/>
      </rPr>
      <t>=</t>
    </r>
    <r>
      <rPr>
        <rFont val="HelveticaNeueLT Std"/>
        <color rgb="FF000000"/>
        <sz val="12.0"/>
      </rPr>
      <t>Taller con especialistas para validar metodología y mediciones</t>
    </r>
  </si>
  <si>
    <t xml:space="preserve"> SEC. GOBIERNO | DGIG</t>
  </si>
  <si>
    <t>Colegio Gestores</t>
  </si>
  <si>
    <t>Medir grado de cobertura de costos de provisión de agua con tarifa</t>
  </si>
  <si>
    <r>
      <rPr>
        <rFont val="Wingdings"/>
        <color rgb="FF000000"/>
        <sz val="12.0"/>
      </rPr>
      <t>l</t>
    </r>
    <r>
      <rPr>
        <rFont val="HelveticaNeueLT Std"/>
        <color rgb="FF000000"/>
        <sz val="12.0"/>
      </rPr>
      <t xml:space="preserve">Contactar fuente primaria original para actualizar
</t>
    </r>
    <r>
      <rPr>
        <rFont val="Wingdings"/>
        <color rgb="FF000000"/>
        <sz val="12.0"/>
      </rPr>
      <t>l</t>
    </r>
    <r>
      <rPr>
        <rFont val="HelveticaNeueLT Std"/>
        <color rgb="FF000000"/>
        <sz val="12.0"/>
      </rPr>
      <t xml:space="preserve">Suscribir Acuerdo Provisión.
</t>
    </r>
    <r>
      <rPr>
        <rFont val="Webdings"/>
        <color rgb="FF000000"/>
        <sz val="12.0"/>
      </rPr>
      <t>=</t>
    </r>
    <r>
      <rPr>
        <rFont val="HelveticaNeueLT Std"/>
        <color rgb="FF000000"/>
        <sz val="12.0"/>
      </rPr>
      <t>Taller con especialistas para validar metodología y mediciones</t>
    </r>
  </si>
  <si>
    <t>UNMDP | FCEyS
FASTA</t>
  </si>
  <si>
    <t>Se lleva adelante un proceso de planificación participativa en cooperación con organizaciones comunitarias y participación ciudadana.</t>
  </si>
  <si>
    <t>HACIENDA</t>
  </si>
  <si>
    <t xml:space="preserve">Existe planificación participativa con: a) marco legal nacional o subnacional; b) consultas a sociedad civil; c) opiniones recogidas metódicamente; d) difusión pública de resultados; e) Incorporación en los objetivos y metas del plan.  </t>
  </si>
  <si>
    <t>Existe planificación participativa que cumple con al menos dos de los puntos anteriores</t>
  </si>
  <si>
    <t>No existe planificación participativa</t>
  </si>
  <si>
    <t>BAJA</t>
  </si>
  <si>
    <t>Consolidar metodología y modalidad de datos a actualizar</t>
  </si>
  <si>
    <r>
      <rPr>
        <rFont val="Wingdings"/>
        <color rgb="FF000000"/>
        <sz val="12.0"/>
      </rPr>
      <t>l</t>
    </r>
    <r>
      <rPr>
        <rFont val="HelveticaNeueLT Std"/>
        <color rgb="FF000000"/>
        <sz val="12.0"/>
      </rPr>
      <t xml:space="preserve">Contactar fuente primaria para actualizar numerador.
</t>
    </r>
    <r>
      <rPr>
        <rFont val="Wingdings"/>
        <color rgb="FF000000"/>
        <sz val="12.0"/>
      </rPr>
      <t>l</t>
    </r>
    <r>
      <rPr>
        <rFont val="HelveticaNeueLT Std"/>
        <color rgb="FF000000"/>
        <sz val="12.0"/>
      </rPr>
      <t xml:space="preserve">Suscribir Acuerdo Provisión.
</t>
    </r>
    <r>
      <rPr>
        <rFont val="Wingdings"/>
        <color rgb="FF000000"/>
        <sz val="12.0"/>
      </rPr>
      <t>l</t>
    </r>
    <r>
      <rPr>
        <rFont val="HelveticaNeueLT Std"/>
        <color rgb="FF000000"/>
        <sz val="10.0"/>
      </rPr>
      <t xml:space="preserve"> </t>
    </r>
    <r>
      <rPr>
        <rFont val="HelveticaNeueLT Std"/>
        <color rgb="FF000000"/>
        <sz val="12.0"/>
      </rPr>
      <t>Proyectar denominador</t>
    </r>
  </si>
  <si>
    <t xml:space="preserve">Prestadoras Ss. Móvil </t>
  </si>
  <si>
    <t>Participación de la sociedad civil en la programación presupuestaria municipal</t>
  </si>
  <si>
    <t>Participación de la sociedad civil en la definición de al menos 10% del monto total del presupuesto</t>
  </si>
  <si>
    <t>Participación de la sociedad civil en la definición de un monto menor al 10% del total del presupuesto</t>
  </si>
  <si>
    <t>No existe presupuesto participativo</t>
  </si>
  <si>
    <r>
      <rPr>
        <rFont val="Wingdings"/>
        <color rgb="FF000000"/>
        <sz val="12.0"/>
      </rPr>
      <t>l</t>
    </r>
    <r>
      <rPr>
        <rFont val="HelveticaNeueLT Std"/>
        <color rgb="FF000000"/>
        <sz val="12.0"/>
      </rPr>
      <t xml:space="preserve">Contactar fuente primaria para actualizar numerador.
</t>
    </r>
    <r>
      <rPr>
        <rFont val="Wingdings"/>
        <color rgb="FF000000"/>
        <sz val="12.0"/>
      </rPr>
      <t>l</t>
    </r>
    <r>
      <rPr>
        <rFont val="HelveticaNeueLT Std"/>
        <color rgb="FF000000"/>
        <sz val="12.0"/>
      </rPr>
      <t xml:space="preserve">Suscribir Acuerdo Provisión.
</t>
    </r>
    <r>
      <rPr>
        <rFont val="Wingdings"/>
        <color rgb="FF000000"/>
        <sz val="12.0"/>
      </rPr>
      <t>l</t>
    </r>
    <r>
      <rPr>
        <rFont val="HelveticaNeueLT Std"/>
        <color rgb="FF000000"/>
        <sz val="10.0"/>
      </rPr>
      <t xml:space="preserve"> </t>
    </r>
    <r>
      <rPr>
        <rFont val="HelveticaNeueLT Std"/>
        <color rgb="FF000000"/>
        <sz val="12.0"/>
      </rPr>
      <t>Proyectar denominador</t>
    </r>
  </si>
  <si>
    <t>Rendición de cuentas a la ciudadanía</t>
  </si>
  <si>
    <t>Número de sesiones anuales en las que el municipio rinde cuentas públicamente sobre su gestión</t>
  </si>
  <si>
    <t>Mas de una rendición anual de cuentas</t>
  </si>
  <si>
    <t>Una rendición anual de cuentas</t>
  </si>
  <si>
    <t>No existe rendición anual de cuentas</t>
  </si>
  <si>
    <r>
      <rPr>
        <rFont val="Wingdings"/>
        <color rgb="FF000000"/>
        <sz val="12.0"/>
      </rPr>
      <t>l</t>
    </r>
    <r>
      <rPr>
        <rFont val="HelveticaNeueLT Std"/>
        <color rgb="FF000000"/>
        <sz val="12.0"/>
      </rPr>
      <t xml:space="preserve">Contactar fuente primaria para actualizar numerador.
</t>
    </r>
    <r>
      <rPr>
        <rFont val="Wingdings"/>
        <color rgb="FF000000"/>
        <sz val="12.0"/>
      </rPr>
      <t>l</t>
    </r>
    <r>
      <rPr>
        <rFont val="HelveticaNeueLT Std"/>
        <color rgb="FF000000"/>
        <sz val="12.0"/>
      </rPr>
      <t xml:space="preserve">Suscribir Acuerdo Provisión.
</t>
    </r>
    <r>
      <rPr>
        <rFont val="Wingdings"/>
        <color rgb="FF000000"/>
        <sz val="12.0"/>
      </rPr>
      <t>l</t>
    </r>
    <r>
      <rPr>
        <rFont val="HelveticaNeueLT Std"/>
        <color rgb="FF000000"/>
        <sz val="10.0"/>
      </rPr>
      <t xml:space="preserve"> </t>
    </r>
    <r>
      <rPr>
        <rFont val="HelveticaNeueLT Std"/>
        <color rgb="FF000000"/>
        <sz val="12.0"/>
      </rPr>
      <t>Proyectar denominador</t>
    </r>
  </si>
  <si>
    <t>Vacantes universitarias (cada 100.000 personas)</t>
  </si>
  <si>
    <r>
      <rPr>
        <rFont val="Wingdings"/>
        <color rgb="FF000000"/>
        <sz val="12.0"/>
      </rPr>
      <t>l</t>
    </r>
    <r>
      <rPr>
        <rFont val="HelveticaNeueLT Std"/>
        <color rgb="FF000000"/>
        <sz val="12.0"/>
      </rPr>
      <t xml:space="preserve">Contactar fuente primaria para actualizar numerador.
</t>
    </r>
    <r>
      <rPr>
        <rFont val="Wingdings"/>
        <color rgb="FF000000"/>
        <sz val="12.0"/>
      </rPr>
      <t>l</t>
    </r>
    <r>
      <rPr>
        <rFont val="HelveticaNeueLT Std"/>
        <color rgb="FF000000"/>
        <sz val="12.0"/>
      </rPr>
      <t xml:space="preserve">Suscribir Acuerdo Provisión.
</t>
    </r>
    <r>
      <rPr>
        <rFont val="Wingdings"/>
        <color rgb="FF000000"/>
        <sz val="12.0"/>
      </rPr>
      <t>l</t>
    </r>
    <r>
      <rPr>
        <rFont val="HelveticaNeueLT Std"/>
        <color rgb="FF000000"/>
        <sz val="10.0"/>
      </rPr>
      <t xml:space="preserve"> </t>
    </r>
    <r>
      <rPr>
        <rFont val="HelveticaNeueLT Std"/>
        <color rgb="FF000000"/>
        <sz val="12.0"/>
      </rPr>
      <t>Proyectar denominador</t>
    </r>
  </si>
  <si>
    <t>UNMDP
CAECE
FASTA
ATLANTIDA
UTN</t>
  </si>
  <si>
    <t>Camas de hospital (cada 100.000 personas)</t>
  </si>
  <si>
    <t>La ciudad tiene un presupuesto plurianual</t>
  </si>
  <si>
    <t>La ciudad cuenta con un presupuesto de 3 años proyectados</t>
  </si>
  <si>
    <t>La ciudad cuenta con un presupuesto de 2 años proyectados</t>
  </si>
  <si>
    <t>Presupuesto para un sólo año</t>
  </si>
  <si>
    <r>
      <rPr>
        <rFont val="Wingdings"/>
        <color rgb="FF000000"/>
        <sz val="12.0"/>
      </rPr>
      <t>l</t>
    </r>
    <r>
      <rPr>
        <rFont val="HelveticaNeueLT Std"/>
        <color rgb="FF000000"/>
        <sz val="12.0"/>
      </rPr>
      <t xml:space="preserve">Contactar fuente primaria para actualizar numerador.
</t>
    </r>
    <r>
      <rPr>
        <rFont val="Wingdings"/>
        <color rgb="FF000000"/>
        <sz val="12.0"/>
      </rPr>
      <t>l</t>
    </r>
    <r>
      <rPr>
        <rFont val="HelveticaNeueLT Std"/>
        <color rgb="FF000000"/>
        <sz val="12.0"/>
      </rPr>
      <t xml:space="preserve">Suscribir Acuerdo Provisión.
</t>
    </r>
    <r>
      <rPr>
        <rFont val="Wingdings"/>
        <color rgb="FF000000"/>
        <sz val="12.0"/>
      </rPr>
      <t>l</t>
    </r>
    <r>
      <rPr>
        <rFont val="HelveticaNeueLT Std"/>
        <color rgb="FF000000"/>
        <sz val="10.0"/>
      </rPr>
      <t xml:space="preserve"> </t>
    </r>
    <r>
      <rPr>
        <rFont val="HelveticaNeueLT Std"/>
        <color rgb="FF000000"/>
        <sz val="12.0"/>
      </rPr>
      <t>Proyectar denominador</t>
    </r>
  </si>
  <si>
    <t>HIGA
HMI
Establecimientos Privados</t>
  </si>
  <si>
    <t>La remuneración del personal se realiza mediante un sistema de indicadores de desempeño</t>
  </si>
  <si>
    <t>Revisar datos ejecución municipal consolidada</t>
  </si>
  <si>
    <t xml:space="preserve">La remuneración de más de 40% del personal incorpora los resultados de una evaluación basada en un sistema de indicadores de desempeño </t>
  </si>
  <si>
    <t xml:space="preserve">La remuneración de entre 10 y 40% del personal incorpora los resultados de una evaluación basada en un sistema de indicadores de desempeño </t>
  </si>
  <si>
    <t>La remuneración del personal no se realiza mediante un sistema de indicadores de desempeño o la remuneración de menos de 10% del personal incorpora los resultados de una evaluación basada en un sistema de indicadores de desempeño</t>
  </si>
  <si>
    <r>
      <rPr>
        <rFont val="Wingdings"/>
        <color rgb="FF000000"/>
        <sz val="12.0"/>
      </rPr>
      <t>l</t>
    </r>
    <r>
      <rPr>
        <rFont val="HelveticaNeueLT Std"/>
        <color rgb="FF000000"/>
        <sz val="12.0"/>
      </rPr>
      <t xml:space="preserve">Contactar fuente primaria para actualizar numerador.
</t>
    </r>
    <r>
      <rPr>
        <rFont val="Wingdings"/>
        <color rgb="FF000000"/>
        <sz val="12.0"/>
      </rPr>
      <t>l</t>
    </r>
    <r>
      <rPr>
        <rFont val="HelveticaNeueLT Std"/>
        <color rgb="FF000000"/>
        <sz val="12.0"/>
      </rPr>
      <t>Suscribir Acuerdo Provisión.</t>
    </r>
  </si>
  <si>
    <t>Sistemas modernos de gestión pública de gobierno municipal</t>
  </si>
  <si>
    <t>Estos sistemas electrónicos sirven para seguir el cumplimiento de las metas y objetivos de la municipalidad</t>
  </si>
  <si>
    <t>Existe un sistema que mide los avances y resultados de la gestión municipal pero es manual</t>
  </si>
  <si>
    <t>No existe un sistema de rendición de cuentas que mide los avances y resultados de la gestión municipal</t>
  </si>
  <si>
    <t>Medir nivel de tratamiento de aguas residuales</t>
  </si>
  <si>
    <r>
      <rPr>
        <rFont val="Wingdings"/>
        <color rgb="FF000000"/>
        <sz val="12.0"/>
      </rPr>
      <t>l</t>
    </r>
    <r>
      <rPr>
        <rFont val="HelveticaNeueLT Std"/>
        <color rgb="FF000000"/>
        <sz val="12.0"/>
      </rPr>
      <t xml:space="preserve">Contactar fuente primaria para actualizar numerador.
</t>
    </r>
    <r>
      <rPr>
        <rFont val="Wingdings"/>
        <color rgb="FF000000"/>
        <sz val="12.0"/>
      </rPr>
      <t>l</t>
    </r>
    <r>
      <rPr>
        <rFont val="HelveticaNeueLT Std"/>
        <color rgb="FF000000"/>
        <sz val="12.0"/>
      </rPr>
      <t>Suscribir Acuerdo Provisión.</t>
    </r>
  </si>
  <si>
    <t>La municipalidad dispone de un sistema electrónico para realizar las adquisiciones y contrataciones</t>
  </si>
  <si>
    <t>Existe un sistema electrónico de adquisiciones en línea abierto al público que por lo menos difunde los llamados a concurso y los resultados de las licitaciones públicas</t>
  </si>
  <si>
    <t>Existe un sistema electrónico de adquisiciones pero no difunde los resultados de las licitaciones públicas</t>
  </si>
  <si>
    <t>No existe un sistema electrónico de adquisiciones</t>
  </si>
  <si>
    <t>Medir cobertura del servicio de recolección</t>
  </si>
  <si>
    <r>
      <rPr>
        <rFont val="Wingdings"/>
        <color rgb="FF000000"/>
        <sz val="12.0"/>
      </rPr>
      <t>l</t>
    </r>
    <r>
      <rPr>
        <rFont val="HelveticaNeueLT Std"/>
        <color rgb="FF000000"/>
        <sz val="12.0"/>
      </rPr>
      <t xml:space="preserve">Contactar fuente primaria para actualizar numerador.
</t>
    </r>
    <r>
      <rPr>
        <rFont val="Wingdings"/>
        <color rgb="FF000000"/>
        <sz val="12.0"/>
      </rPr>
      <t>l</t>
    </r>
    <r>
      <rPr>
        <rFont val="HelveticaNeueLT Std"/>
        <color rgb="FF000000"/>
        <sz val="12.0"/>
      </rPr>
      <t>Suscribir Acuerdo Provisión.</t>
    </r>
  </si>
  <si>
    <t>Revisar diario de sesiones del HCD</t>
  </si>
  <si>
    <r>
      <rPr>
        <rFont val="Wingdings"/>
        <color rgb="FF000000"/>
        <sz val="12.0"/>
      </rPr>
      <t>l</t>
    </r>
    <r>
      <rPr>
        <rFont val="HelveticaNeueLT Std"/>
        <color rgb="FF000000"/>
        <sz val="12.0"/>
      </rPr>
      <t xml:space="preserve">Contactar fuente primaria para actualizar
</t>
    </r>
    <r>
      <rPr>
        <rFont val="Wingdings"/>
        <color rgb="FF000000"/>
        <sz val="12.0"/>
      </rPr>
      <t>l</t>
    </r>
    <r>
      <rPr>
        <rFont val="HelveticaNeueLT Std"/>
        <color rgb="FF000000"/>
        <sz val="12.0"/>
      </rPr>
      <t>Suscribir Acuerdo Provisión</t>
    </r>
  </si>
  <si>
    <t xml:space="preserve"> HCD</t>
  </si>
  <si>
    <t>Dato país de Transparencia Internacional</t>
  </si>
  <si>
    <t>Confirmar modalidad auditoria</t>
  </si>
  <si>
    <r>
      <rPr>
        <rFont val="Wingdings"/>
        <color rgb="FF000000"/>
        <sz val="12.0"/>
      </rPr>
      <t>l</t>
    </r>
    <r>
      <rPr>
        <rFont val="HelveticaNeueLT Std"/>
        <color rgb="FF000000"/>
        <sz val="12.0"/>
      </rPr>
      <t xml:space="preserve">Contactar fuente primaria para actualizar
</t>
    </r>
    <r>
      <rPr>
        <rFont val="Wingdings"/>
        <color rgb="FF000000"/>
        <sz val="12.0"/>
      </rPr>
      <t>l</t>
    </r>
    <r>
      <rPr>
        <rFont val="HelveticaNeueLT Std"/>
        <color rgb="FF000000"/>
        <sz val="12.0"/>
      </rPr>
      <t>Suscribir Acuerdo Provisión</t>
    </r>
  </si>
  <si>
    <t>Numerador: número de cuentas de la municipalidad que son auditados con independencia del grupo de auditoría interna; 
Denominador: número total de cuentas de la municipalidad</t>
  </si>
  <si>
    <t>Cuentas auditadas superior al 50%</t>
  </si>
  <si>
    <r>
      <rPr>
        <rFont val="Wingdings"/>
        <color rgb="FF000000"/>
        <sz val="12.0"/>
      </rPr>
      <t>l</t>
    </r>
    <r>
      <rPr>
        <rFont val="HelveticaNeueLT Std"/>
        <color rgb="FF000000"/>
        <sz val="12.0"/>
      </rPr>
      <t xml:space="preserve">Contactar fuente primaria para actualizar
</t>
    </r>
    <r>
      <rPr>
        <rFont val="Wingdings"/>
        <color rgb="FF000000"/>
        <sz val="12.0"/>
      </rPr>
      <t>l</t>
    </r>
    <r>
      <rPr>
        <rFont val="HelveticaNeueLT Std"/>
        <color rgb="FF000000"/>
        <sz val="12.0"/>
      </rPr>
      <t>Suscribir Acuerdo Provisión</t>
    </r>
  </si>
  <si>
    <t>Numerador: Empresas municipales cuyas cuentas son auditadas por terceros independientes (privados) 
Denominador: número total de empresas municipales</t>
  </si>
  <si>
    <r>
      <rPr>
        <rFont val="Wingdings"/>
        <color rgb="FF000000"/>
        <sz val="12.0"/>
      </rPr>
      <t>l</t>
    </r>
    <r>
      <rPr>
        <rFont val="HelveticaNeueLT Std"/>
        <color rgb="FF000000"/>
        <sz val="12.0"/>
      </rPr>
      <t xml:space="preserve">Contactar fuente primaria para actualizar
</t>
    </r>
    <r>
      <rPr>
        <rFont val="Wingdings"/>
        <color rgb="FF000000"/>
        <sz val="12.0"/>
      </rPr>
      <t>l</t>
    </r>
    <r>
      <rPr>
        <rFont val="HelveticaNeueLT Std"/>
        <color rgb="FF000000"/>
        <sz val="12.0"/>
      </rPr>
      <t>Suscribir Acuerdo Provisión</t>
    </r>
  </si>
  <si>
    <r>
      <rPr>
        <rFont val="Wingdings"/>
        <color rgb="FF000000"/>
        <sz val="12.0"/>
      </rPr>
      <t>l</t>
    </r>
    <r>
      <rPr>
        <rFont val="HelveticaNeueLT Std"/>
        <color rgb="FF000000"/>
        <sz val="12.0"/>
      </rPr>
      <t xml:space="preserve">Contactar fuente primaria para actualizar numerador.
</t>
    </r>
    <r>
      <rPr>
        <rFont val="Wingdings"/>
        <color rgb="FF000000"/>
        <sz val="12.0"/>
      </rPr>
      <t>l</t>
    </r>
    <r>
      <rPr>
        <rFont val="HelveticaNeueLT Std"/>
        <color rgb="FF000000"/>
        <sz val="12.0"/>
      </rPr>
      <t>Suscribir Acuerdo Provisión.</t>
    </r>
  </si>
  <si>
    <t>Estos sistemas electrónicos regularmente divulgan información al público sobre el cumplimiento de las metas y objetivos de la municipalidad</t>
  </si>
  <si>
    <t>El sistema electrónico genera información que se publique por Internet al menos cada tres meses</t>
  </si>
  <si>
    <t>El sistema electrónico genera información que se publique aproximadamente cada seis meses (3-9 meses)</t>
  </si>
  <si>
    <t>Se publica esta información una vez por año</t>
  </si>
  <si>
    <r>
      <rPr>
        <rFont val="Wingdings"/>
        <color rgb="FF000000"/>
        <sz val="12.0"/>
      </rPr>
      <t>l</t>
    </r>
    <r>
      <rPr>
        <rFont val="HelveticaNeueLT Std"/>
        <color rgb="FF000000"/>
        <sz val="12.0"/>
      </rPr>
      <t xml:space="preserve">Contactar fuente primaria para actualizar numerador.
</t>
    </r>
    <r>
      <rPr>
        <rFont val="Wingdings"/>
        <color rgb="FF000000"/>
        <sz val="12.0"/>
      </rPr>
      <t>l</t>
    </r>
    <r>
      <rPr>
        <rFont val="HelveticaNeueLT Std"/>
        <color rgb="FF000000"/>
        <sz val="12.0"/>
      </rPr>
      <t>Suscribir Acuerdo Provisión.</t>
    </r>
  </si>
  <si>
    <r>
      <rPr>
        <rFont val="Calibri"/>
        <b/>
        <color rgb="FF000000"/>
        <sz val="14.0"/>
      </rPr>
      <t>Manejo Adecuado de Ingresos.</t>
    </r>
    <r>
      <rPr>
        <rFont val="Calibri"/>
        <color rgb="FF000000"/>
        <sz val="12.0"/>
      </rPr>
      <t xml:space="preserve">                                       </t>
    </r>
    <r>
      <rPr>
        <rFont val="Calibri"/>
        <color rgb="FF000000"/>
        <sz val="12.0"/>
      </rPr>
      <t>»</t>
    </r>
    <r>
      <rPr>
        <rFont val="Calibri"/>
        <color rgb="FF000000"/>
        <sz val="10.0"/>
      </rPr>
      <t>Autonomía financiera y administrativa; »Maximización de su base fiscal; »Movilización de fondos de diferentes fuentes para financiar sus proyectos; »Emplea gestion por resultados.</t>
    </r>
  </si>
  <si>
    <r>
      <rPr>
        <rFont val="Wingdings"/>
        <color rgb="FF000000"/>
        <sz val="12.0"/>
      </rPr>
      <t>l</t>
    </r>
    <r>
      <rPr>
        <rFont val="HelveticaNeueLT Std"/>
        <color rgb="FF000000"/>
        <sz val="12.0"/>
      </rPr>
      <t xml:space="preserve">Contactar fuente primaria para actualizar numerador.
</t>
    </r>
    <r>
      <rPr>
        <rFont val="Wingdings"/>
        <color rgb="FF000000"/>
        <sz val="12.0"/>
      </rPr>
      <t>l</t>
    </r>
    <r>
      <rPr>
        <rFont val="HelveticaNeueLT Std"/>
        <color rgb="FF000000"/>
        <sz val="12.0"/>
      </rPr>
      <t>Suscribir Acuerdo Provisión.</t>
    </r>
  </si>
  <si>
    <r>
      <rPr>
        <rFont val="Wingdings"/>
        <color rgb="FF000000"/>
        <sz val="12.0"/>
      </rPr>
      <t>l</t>
    </r>
    <r>
      <rPr>
        <rFont val="HelveticaNeueLT Std"/>
        <color rgb="FF000000"/>
        <sz val="12.0"/>
      </rPr>
      <t xml:space="preserve">Contactar fuente primaria para actualizar numerador.
</t>
    </r>
    <r>
      <rPr>
        <rFont val="Wingdings"/>
        <color rgb="FF000000"/>
        <sz val="12.0"/>
      </rPr>
      <t>l</t>
    </r>
    <r>
      <rPr>
        <rFont val="HelveticaNeueLT Std"/>
        <color rgb="FF000000"/>
        <sz val="12.0"/>
      </rPr>
      <t>Suscribir Acuerdo Provisión.</t>
    </r>
  </si>
  <si>
    <t>NR</t>
  </si>
  <si>
    <r>
      <rPr>
        <rFont val="Wingdings"/>
        <color rgb="FF000000"/>
        <sz val="12.0"/>
      </rPr>
      <t>l</t>
    </r>
    <r>
      <rPr>
        <rFont val="HelveticaNeueLT Std"/>
        <color rgb="FF000000"/>
        <sz val="12.0"/>
      </rPr>
      <t>Incluir dentro de la nueva encuesta de percepción</t>
    </r>
  </si>
  <si>
    <t>Transferencias/ingreso total</t>
  </si>
  <si>
    <r>
      <rPr>
        <rFont val="Wingdings"/>
        <color rgb="FF000000"/>
        <sz val="12.0"/>
      </rPr>
      <t>l</t>
    </r>
    <r>
      <rPr>
        <rFont val="HelveticaNeueLT Std"/>
        <color rgb="FF000000"/>
        <sz val="12.0"/>
      </rPr>
      <t xml:space="preserve">Contactar fuente primaria original para actualizar.
</t>
    </r>
    <r>
      <rPr>
        <rFont val="Webdings"/>
        <color rgb="FF000000"/>
        <sz val="12.0"/>
      </rPr>
      <t>=</t>
    </r>
    <r>
      <rPr>
        <rFont val="HelveticaNeueLT Std"/>
        <color rgb="FF000000"/>
        <sz val="12.0"/>
      </rPr>
      <t xml:space="preserve">Taller con especialistas para validar metodología y mediciones
</t>
    </r>
    <r>
      <rPr>
        <rFont val="Wingdings"/>
        <color rgb="FF000000"/>
        <sz val="12.0"/>
      </rPr>
      <t>l</t>
    </r>
    <r>
      <rPr>
        <rFont val="HelveticaNeueLT Std"/>
        <b/>
        <color rgb="FF000000"/>
        <sz val="12.0"/>
      </rPr>
      <t>Analizar indicadores cardinales adicionales</t>
    </r>
  </si>
  <si>
    <t>UNMDP| F.I.
FASTA</t>
  </si>
  <si>
    <r>
      <rPr>
        <rFont val="Wingdings"/>
        <color rgb="FF000000"/>
        <sz val="12.0"/>
      </rPr>
      <t>l</t>
    </r>
    <r>
      <rPr>
        <rFont val="HelveticaNeueLT Std"/>
        <color rgb="FF000000"/>
        <sz val="12.0"/>
      </rPr>
      <t xml:space="preserve">Contactar fuente primaria original para actualizar.
</t>
    </r>
    <r>
      <rPr>
        <rFont val="Webdings"/>
        <color rgb="FF000000"/>
        <sz val="12.0"/>
      </rPr>
      <t>=</t>
    </r>
    <r>
      <rPr>
        <rFont val="HelveticaNeueLT Std"/>
        <color rgb="FF000000"/>
        <sz val="12.0"/>
      </rPr>
      <t xml:space="preserve">Taller con especialistas para validar metodología y mediciones
</t>
    </r>
    <r>
      <rPr>
        <rFont val="Wingdings"/>
        <color rgb="FF000000"/>
        <sz val="12.0"/>
      </rPr>
      <t>l</t>
    </r>
    <r>
      <rPr>
        <rFont val="HelveticaNeueLT Std"/>
        <b/>
        <color rgb="FF000000"/>
        <sz val="12.0"/>
      </rPr>
      <t>Analizar indicadores cardinales adicionales</t>
    </r>
  </si>
  <si>
    <t>Ingresos por fuente: Otros (donantes externos) / ingresos totales</t>
  </si>
  <si>
    <r>
      <rPr>
        <rFont val="Wingdings"/>
        <color rgb="FF000000"/>
        <sz val="12.0"/>
      </rPr>
      <t>l</t>
    </r>
    <r>
      <rPr>
        <rFont val="HelveticaNeueLT Std"/>
        <color rgb="FF000000"/>
        <sz val="12.0"/>
      </rPr>
      <t xml:space="preserve">Contactar fuente primaria original para actualizar.
</t>
    </r>
    <r>
      <rPr>
        <rFont val="Webdings"/>
        <color rgb="FF000000"/>
        <sz val="12.0"/>
      </rPr>
      <t>=</t>
    </r>
    <r>
      <rPr>
        <rFont val="HelveticaNeueLT Std"/>
        <color rgb="FF000000"/>
        <sz val="12.0"/>
      </rPr>
      <t>Taller con especialistas para validar metodología y mediciones.</t>
    </r>
  </si>
  <si>
    <t>Gestión de cobranza</t>
  </si>
  <si>
    <t>Eficacia de la agencia recaudadora tributaria en la cobrabilidad de los impuestos</t>
  </si>
  <si>
    <r>
      <rPr>
        <rFont val="Wingdings"/>
        <color rgb="FF000000"/>
        <sz val="12.0"/>
      </rPr>
      <t>l</t>
    </r>
    <r>
      <rPr>
        <rFont val="HelveticaNeueLT Std"/>
        <color rgb="FF000000"/>
        <sz val="12.0"/>
      </rPr>
      <t xml:space="preserve">Contactar fuente primaria original para actualizar.
</t>
    </r>
    <r>
      <rPr>
        <rFont val="Webdings"/>
        <color rgb="FF000000"/>
        <sz val="12.0"/>
      </rPr>
      <t>=</t>
    </r>
    <r>
      <rPr>
        <rFont val="HelveticaNeueLT Std"/>
        <color rgb="FF000000"/>
        <sz val="12.0"/>
      </rPr>
      <t>Taller con especialistas para validar metodología y mediciones.</t>
    </r>
  </si>
  <si>
    <r>
      <rPr>
        <rFont val="Calibri"/>
        <b/>
        <color rgb="FF000000"/>
        <sz val="14.0"/>
      </rPr>
      <t>Manejo Adecuado de Gastos.</t>
    </r>
    <r>
      <rPr>
        <rFont val="Calibri"/>
        <color rgb="FF000000"/>
        <sz val="12.0"/>
      </rPr>
      <t xml:space="preserve">                          </t>
    </r>
    <r>
      <rPr>
        <rFont val="Calibri"/>
        <color rgb="FF000000"/>
        <sz val="10.0"/>
      </rPr>
      <t>»Evaluación de la calidad del gasto público; »Implementación de prácticas de gestión moderna en agencias públicas.</t>
    </r>
  </si>
  <si>
    <r>
      <rPr>
        <rFont val="Wingdings"/>
        <color rgb="FF000000"/>
        <sz val="12.0"/>
      </rPr>
      <t>l</t>
    </r>
    <r>
      <rPr>
        <rFont val="HelveticaNeueLT Std"/>
        <color rgb="FF000000"/>
        <sz val="12.0"/>
      </rPr>
      <t xml:space="preserve">Contactar fuente primaria original para actualizar.
</t>
    </r>
    <r>
      <rPr>
        <rFont val="Webdings"/>
        <color rgb="FF000000"/>
        <sz val="12.0"/>
      </rPr>
      <t>=</t>
    </r>
    <r>
      <rPr>
        <rFont val="HelveticaNeueLT Std"/>
        <color rgb="FF000000"/>
        <sz val="12.0"/>
      </rPr>
      <t>Taller con especialistas para validar metodología y mediciones.</t>
    </r>
  </si>
  <si>
    <r>
      <rPr>
        <rFont val="Wingdings"/>
        <color rgb="FF000000"/>
        <sz val="12.0"/>
      </rPr>
      <t>l</t>
    </r>
    <r>
      <rPr>
        <rFont val="HelveticaNeueLT Std"/>
        <color rgb="FF000000"/>
        <sz val="12.0"/>
      </rPr>
      <t xml:space="preserve">Contactar fuente primaria original para actualizar.
</t>
    </r>
    <r>
      <rPr>
        <rFont val="Webdings"/>
        <color rgb="FF000000"/>
        <sz val="12.0"/>
      </rPr>
      <t>=</t>
    </r>
    <r>
      <rPr>
        <rFont val="HelveticaNeueLT Std"/>
        <color rgb="FF000000"/>
        <sz val="12.0"/>
      </rPr>
      <t>Taller con especialistas para validar metodología y mediciones.</t>
    </r>
  </si>
  <si>
    <t xml:space="preserve"> SEG. SEGURIDAD</t>
  </si>
  <si>
    <r>
      <rPr>
        <rFont val="Wingdings"/>
        <color rgb="FF000000"/>
        <sz val="12.0"/>
      </rPr>
      <t>l</t>
    </r>
    <r>
      <rPr>
        <rFont val="HelveticaNeueLT Std"/>
        <color rgb="FF000000"/>
        <sz val="12.0"/>
      </rPr>
      <t xml:space="preserve">Contactar fuente primaria original para actualizar.
</t>
    </r>
    <r>
      <rPr>
        <rFont val="Webdings"/>
        <color rgb="FF000000"/>
        <sz val="12.0"/>
      </rPr>
      <t>=</t>
    </r>
    <r>
      <rPr>
        <rFont val="HelveticaNeueLT Std"/>
        <color rgb="FF000000"/>
        <sz val="12.0"/>
      </rPr>
      <t xml:space="preserve">Taller con especialistas para validar metodología y mediciones
</t>
    </r>
    <r>
      <rPr>
        <rFont val="Wingdings"/>
        <color rgb="FF000000"/>
        <sz val="12.0"/>
      </rPr>
      <t>l</t>
    </r>
    <r>
      <rPr>
        <rFont val="HelveticaNeueLT Std"/>
        <b/>
        <color rgb="FF000000"/>
        <sz val="12.0"/>
      </rPr>
      <t>Analizar indicadores cardinales adicionales</t>
    </r>
  </si>
  <si>
    <t>CMPEMDP</t>
  </si>
  <si>
    <r>
      <rPr>
        <rFont val="Wingdings"/>
        <color rgb="FF000000"/>
        <sz val="12.0"/>
      </rPr>
      <t>l</t>
    </r>
    <r>
      <rPr>
        <rFont val="HelveticaNeueLT Std"/>
        <color rgb="FF000000"/>
        <sz val="12.0"/>
      </rPr>
      <t xml:space="preserve">Contactar fuente primaria original para actualizar.
</t>
    </r>
    <r>
      <rPr>
        <rFont val="Webdings"/>
        <color rgb="FF000000"/>
        <sz val="12.0"/>
      </rPr>
      <t>=</t>
    </r>
    <r>
      <rPr>
        <rFont val="HelveticaNeueLT Std"/>
        <color rgb="FF000000"/>
        <sz val="12.0"/>
      </rPr>
      <t xml:space="preserve">Taller con especialistas para validar metodología y mediciones
</t>
    </r>
    <r>
      <rPr>
        <rFont val="Wingdings"/>
        <color rgb="FF000000"/>
        <sz val="12.0"/>
      </rPr>
      <t>l</t>
    </r>
    <r>
      <rPr>
        <rFont val="HelveticaNeueLT Std"/>
        <b/>
        <color rgb="FF000000"/>
        <sz val="12.0"/>
      </rPr>
      <t>Analizar indicadores cardinales adicionales</t>
    </r>
  </si>
  <si>
    <t>UNMDP| FCEyS
FASTA</t>
  </si>
  <si>
    <t>Existen indicadores de desempeño y metas sin seguimiento periódico o sus resultados no se incorporan en el presupuesto siguiente</t>
  </si>
  <si>
    <t>No existen indicadores de desempeño y metas para el seguimiento presupuestal</t>
  </si>
  <si>
    <r>
      <rPr>
        <rFont val="Wingdings"/>
        <color rgb="FF000000"/>
        <sz val="12.0"/>
      </rPr>
      <t>l</t>
    </r>
    <r>
      <rPr>
        <rFont val="HelveticaNeueLT Std"/>
        <color rgb="FF000000"/>
        <sz val="12.0"/>
      </rPr>
      <t xml:space="preserve">Contactar fuente primaria original para actualizar.
</t>
    </r>
    <r>
      <rPr>
        <rFont val="Webdings"/>
        <color rgb="FF000000"/>
        <sz val="12.0"/>
      </rPr>
      <t>=</t>
    </r>
    <r>
      <rPr>
        <rFont val="HelveticaNeueLT Std"/>
        <color rgb="FF000000"/>
        <sz val="12.0"/>
      </rPr>
      <t>Taller con especialistas para validar metodología y mediciones.</t>
    </r>
  </si>
  <si>
    <t xml:space="preserve">Porcentaje de gasto corriente en el presupuesto total </t>
  </si>
  <si>
    <r>
      <rPr>
        <rFont val="Wingdings"/>
        <color rgb="FF000000"/>
        <sz val="12.0"/>
      </rPr>
      <t>l</t>
    </r>
    <r>
      <rPr>
        <rFont val="HelveticaNeueLT Std"/>
        <color rgb="FF000000"/>
        <sz val="12.0"/>
      </rPr>
      <t xml:space="preserve">Contactar fuente primaria original para actualizar.
</t>
    </r>
    <r>
      <rPr>
        <rFont val="Webdings"/>
        <color rgb="FF000000"/>
        <sz val="12.0"/>
      </rPr>
      <t>=</t>
    </r>
    <r>
      <rPr>
        <rFont val="HelveticaNeueLT Std"/>
        <color rgb="FF000000"/>
        <sz val="12.0"/>
      </rPr>
      <t xml:space="preserve">Taller con especialistas para validar metodología y mediciones
</t>
    </r>
    <r>
      <rPr>
        <rFont val="Wingdings"/>
        <color rgb="FF000000"/>
        <sz val="12.0"/>
      </rPr>
      <t>l</t>
    </r>
    <r>
      <rPr>
        <rFont val="HelveticaNeueLT Std"/>
        <b/>
        <color rgb="FF000000"/>
        <sz val="12.0"/>
      </rPr>
      <t>Analizar indicadores cardinales adicionales</t>
    </r>
  </si>
  <si>
    <r>
      <rPr>
        <rFont val="Wingdings"/>
        <color rgb="FF000000"/>
        <sz val="12.0"/>
      </rPr>
      <t>l</t>
    </r>
    <r>
      <rPr>
        <rFont val="HelveticaNeueLT Std"/>
        <color rgb="FF000000"/>
        <sz val="12.0"/>
      </rPr>
      <t>Contactar fuente primaria original para actualizar</t>
    </r>
    <r>
      <rPr>
        <rFont val="HelveticaNeueLT Std"/>
        <color rgb="FF000000"/>
        <sz val="12.0"/>
      </rPr>
      <t xml:space="preserve">
</t>
    </r>
    <r>
      <rPr>
        <rFont val="Webdings"/>
        <color rgb="FF000000"/>
        <sz val="12.0"/>
      </rPr>
      <t>=</t>
    </r>
    <r>
      <rPr>
        <rFont val="HelveticaNeueLT Std"/>
        <color rgb="FF000000"/>
        <sz val="12.0"/>
      </rPr>
      <t>Taller con especialistas para validar metodología y mediciones</t>
    </r>
  </si>
  <si>
    <r>
      <rPr>
        <rFont val="Wingdings"/>
        <color rgb="FF000000"/>
        <sz val="12.0"/>
      </rPr>
      <t>l</t>
    </r>
    <r>
      <rPr>
        <rFont val="HelveticaNeueLT Std"/>
        <color rgb="FF000000"/>
        <sz val="12.0"/>
      </rPr>
      <t>Contactar fuente primaria original para actualizar</t>
    </r>
    <r>
      <rPr>
        <rFont val="HelveticaNeueLT Std"/>
        <color rgb="FF000000"/>
        <sz val="12.0"/>
      </rPr>
      <t xml:space="preserve">
</t>
    </r>
    <r>
      <rPr>
        <rFont val="Webdings"/>
        <color rgb="FF000000"/>
        <sz val="12.0"/>
      </rPr>
      <t>=</t>
    </r>
    <r>
      <rPr>
        <rFont val="HelveticaNeueLT Std"/>
        <color rgb="FF000000"/>
        <sz val="12.0"/>
      </rPr>
      <t>Taller con especialistas para validar metodología y mediciones</t>
    </r>
  </si>
  <si>
    <r>
      <rPr>
        <rFont val="Wingdings"/>
        <color rgb="FF000000"/>
        <sz val="12.0"/>
      </rPr>
      <t>l</t>
    </r>
    <r>
      <rPr>
        <rFont val="HelveticaNeueLT Std"/>
        <color rgb="FF000000"/>
        <sz val="12.0"/>
      </rPr>
      <t>Contactar fuente primaria original para actualizar</t>
    </r>
    <r>
      <rPr>
        <rFont val="HelveticaNeueLT Std"/>
        <color rgb="FF000000"/>
        <sz val="12.0"/>
      </rPr>
      <t xml:space="preserve">
</t>
    </r>
    <r>
      <rPr>
        <rFont val="Webdings"/>
        <color rgb="FF000000"/>
        <sz val="12.0"/>
      </rPr>
      <t>=</t>
    </r>
    <r>
      <rPr>
        <rFont val="HelveticaNeueLT Std"/>
        <color rgb="FF000000"/>
        <sz val="12.0"/>
      </rPr>
      <t>Taller con especialistas para validar metodología y mediciones</t>
    </r>
  </si>
  <si>
    <t xml:space="preserve">Porcentaje de capital en el presupuesto total </t>
  </si>
  <si>
    <r>
      <rPr>
        <rFont val="Wingdings"/>
        <color rgb="FF000000"/>
        <sz val="12.0"/>
      </rPr>
      <t>l</t>
    </r>
    <r>
      <rPr>
        <rFont val="HelveticaNeueLT Std"/>
        <color rgb="FF000000"/>
        <sz val="12.0"/>
      </rPr>
      <t>Contactar fuente primaria original para actualizar</t>
    </r>
    <r>
      <rPr>
        <rFont val="HelveticaNeueLT Std"/>
        <color rgb="FF000000"/>
        <sz val="12.0"/>
      </rPr>
      <t xml:space="preserve">
</t>
    </r>
    <r>
      <rPr>
        <rFont val="Webdings"/>
        <color rgb="FF000000"/>
        <sz val="12.0"/>
      </rPr>
      <t>=</t>
    </r>
    <r>
      <rPr>
        <rFont val="HelveticaNeueLT Std"/>
        <color rgb="FF000000"/>
        <sz val="12.0"/>
      </rPr>
      <t>Taller con especialistas para validar metodología y mediciones</t>
    </r>
  </si>
  <si>
    <t>Tasa de crecimiento de gastos operativos</t>
  </si>
  <si>
    <r>
      <rPr>
        <rFont val="Wingdings"/>
        <color rgb="FF000000"/>
        <sz val="12.0"/>
      </rPr>
      <t>l</t>
    </r>
    <r>
      <rPr>
        <rFont val="HelveticaNeueLT Std"/>
        <color rgb="FF000000"/>
        <sz val="12.0"/>
      </rPr>
      <t>Contactar fuente primaria original para actualizar</t>
    </r>
    <r>
      <rPr>
        <rFont val="HelveticaNeueLT Std"/>
        <color rgb="FF000000"/>
        <sz val="12.0"/>
      </rPr>
      <t xml:space="preserve">
</t>
    </r>
    <r>
      <rPr>
        <rFont val="Webdings"/>
        <color rgb="FF000000"/>
        <sz val="12.0"/>
      </rPr>
      <t>=</t>
    </r>
    <r>
      <rPr>
        <rFont val="HelveticaNeueLT Std"/>
        <color rgb="FF000000"/>
        <sz val="12.0"/>
      </rPr>
      <t>Taller con especialistas para validar metodología y mediciones</t>
    </r>
  </si>
  <si>
    <t>Tasa de crecimiento de gastos de capital</t>
  </si>
  <si>
    <r>
      <rPr>
        <rFont val="Wingdings"/>
        <color rgb="FF000000"/>
        <sz val="12.0"/>
      </rPr>
      <t>l</t>
    </r>
    <r>
      <rPr>
        <rFont val="HelveticaNeueLT Std"/>
        <color rgb="FF000000"/>
        <sz val="12.0"/>
      </rPr>
      <t>Contactar fuente primaria original para actualizar</t>
    </r>
    <r>
      <rPr>
        <rFont val="HelveticaNeueLT Std"/>
        <color rgb="FF000000"/>
        <sz val="12.0"/>
      </rPr>
      <t xml:space="preserve">
</t>
    </r>
    <r>
      <rPr>
        <rFont val="Webdings"/>
        <color rgb="FF000000"/>
        <sz val="12.0"/>
      </rPr>
      <t>=</t>
    </r>
    <r>
      <rPr>
        <rFont val="HelveticaNeueLT Std"/>
        <color rgb="FF000000"/>
        <sz val="12.0"/>
      </rPr>
      <t>Taller con especialistas para validar metodología y mediciones</t>
    </r>
  </si>
  <si>
    <r>
      <rPr>
        <rFont val="Wingdings"/>
        <color rgb="FF000000"/>
        <sz val="12.0"/>
      </rPr>
      <t>l</t>
    </r>
    <r>
      <rPr>
        <rFont val="HelveticaNeueLT Std"/>
        <color rgb="FF000000"/>
        <sz val="12.0"/>
      </rPr>
      <t>Contactar fuente primaria original para actualizar</t>
    </r>
    <r>
      <rPr>
        <rFont val="HelveticaNeueLT Std"/>
        <color rgb="FF000000"/>
        <sz val="12.0"/>
      </rPr>
      <t xml:space="preserve">
</t>
    </r>
    <r>
      <rPr>
        <rFont val="Webdings"/>
        <color rgb="FF000000"/>
        <sz val="12.0"/>
      </rPr>
      <t>=</t>
    </r>
    <r>
      <rPr>
        <rFont val="HelveticaNeueLT Std"/>
        <color rgb="FF000000"/>
        <sz val="12.0"/>
      </rPr>
      <t>Taller con especialistas para validar metodología y mediciones</t>
    </r>
  </si>
  <si>
    <t>Inversión pública municipal</t>
  </si>
  <si>
    <t>Gasto de la inversión fija bruta al precio actual del mercado como porcentaje del PIB local. Promedio últimos 5 años</t>
  </si>
  <si>
    <r>
      <rPr>
        <rFont val="Wingdings"/>
        <color rgb="FF000000"/>
        <sz val="12.0"/>
      </rPr>
      <t>l</t>
    </r>
    <r>
      <rPr>
        <rFont val="HelveticaNeueLT Std"/>
        <color rgb="FF000000"/>
        <sz val="12.0"/>
      </rPr>
      <t>Contactar fuente primaria original para actualizar</t>
    </r>
    <r>
      <rPr>
        <rFont val="HelveticaNeueLT Std"/>
        <color rgb="FF000000"/>
        <sz val="12.0"/>
      </rPr>
      <t xml:space="preserve">
</t>
    </r>
    <r>
      <rPr>
        <rFont val="Webdings"/>
        <color rgb="FF000000"/>
        <sz val="12.0"/>
      </rPr>
      <t>=</t>
    </r>
    <r>
      <rPr>
        <rFont val="HelveticaNeueLT Std"/>
        <color rgb="FF000000"/>
        <sz val="12.0"/>
      </rPr>
      <t>Taller con especialistas para validar metodología y mediciones</t>
    </r>
  </si>
  <si>
    <t>Definir si el presupuesto de la ciudad incluye los objetivos previstos en su plan de desarrollo con indicadores de resultados</t>
  </si>
  <si>
    <t>Más del 70% de los programas del presupuesto y el plan de desarrollo o gobierno de la ciudad coinciden</t>
  </si>
  <si>
    <t>Entre un 30% y 70% de los programas del presupuesto y el plan de desarrollo coinciden</t>
  </si>
  <si>
    <t>Menos del 30% de los programas del presupuesto y el plan de desarrollo de la ciudad coinciden, o bien no existe plan</t>
  </si>
  <si>
    <r>
      <rPr>
        <rFont val="Wingdings"/>
        <color rgb="FF000000"/>
        <sz val="12.0"/>
      </rPr>
      <t>l</t>
    </r>
    <r>
      <rPr>
        <rFont val="HelveticaNeueLT Std"/>
        <color rgb="FF000000"/>
        <sz val="12.0"/>
      </rPr>
      <t>Contactar fuente primaria original para actualizar</t>
    </r>
    <r>
      <rPr>
        <rFont val="HelveticaNeueLT Std"/>
        <color rgb="FF000000"/>
        <sz val="12.0"/>
      </rPr>
      <t xml:space="preserve">
</t>
    </r>
    <r>
      <rPr>
        <rFont val="Webdings"/>
        <color rgb="FF000000"/>
        <sz val="12.0"/>
      </rPr>
      <t>=</t>
    </r>
    <r>
      <rPr>
        <rFont val="HelveticaNeueLT Std"/>
        <color rgb="FF000000"/>
        <sz val="12.0"/>
      </rPr>
      <t>Taller con especialistas para validar metodología y mediciones</t>
    </r>
  </si>
  <si>
    <t>Agencias y empresas públicas</t>
  </si>
  <si>
    <t>Porcentaje del costo de la provisión de servicios públicos que es recuperado a través de tarifas/tasa (agua, aguas residuales, residuos sólidos, electricidad)</t>
  </si>
  <si>
    <r>
      <rPr>
        <rFont val="Wingdings"/>
        <color rgb="FF000000"/>
        <sz val="12.0"/>
      </rPr>
      <t>l</t>
    </r>
    <r>
      <rPr>
        <rFont val="HelveticaNeueLT Std"/>
        <color rgb="FF000000"/>
        <sz val="12.0"/>
      </rPr>
      <t>Contactar fuente primaria original para actualizar</t>
    </r>
    <r>
      <rPr>
        <rFont val="HelveticaNeueLT Std"/>
        <color rgb="FF000000"/>
        <sz val="12.0"/>
      </rPr>
      <t xml:space="preserve">
</t>
    </r>
    <r>
      <rPr>
        <rFont val="Webdings"/>
        <color rgb="FF000000"/>
        <sz val="12.0"/>
      </rPr>
      <t>=</t>
    </r>
    <r>
      <rPr>
        <rFont val="HelveticaNeueLT Std"/>
        <color rgb="FF000000"/>
        <sz val="12.0"/>
      </rPr>
      <t>Taller con especialistas para validar metodología y mediciones</t>
    </r>
  </si>
  <si>
    <r>
      <rPr>
        <rFont val="Calibri"/>
        <b/>
        <color rgb="FF000000"/>
        <sz val="12.0"/>
      </rPr>
      <t>≥</t>
    </r>
    <r>
      <rPr>
        <rFont val="Calibri"/>
        <b/>
        <color rgb="FF000000"/>
        <sz val="12.0"/>
      </rPr>
      <t xml:space="preserve"> 90%</t>
    </r>
  </si>
  <si>
    <r>
      <rPr>
        <rFont val="Calibri"/>
        <b/>
        <color rgb="FF000000"/>
        <sz val="12.0"/>
      </rPr>
      <t>≤</t>
    </r>
    <r>
      <rPr>
        <rFont val="Calibri"/>
        <b/>
        <color rgb="FF000000"/>
        <sz val="12.0"/>
      </rPr>
      <t xml:space="preserve"> 50%</t>
    </r>
  </si>
  <si>
    <r>
      <rPr>
        <rFont val="Wingdings"/>
        <color rgb="FF000000"/>
        <sz val="12.0"/>
      </rPr>
      <t>l</t>
    </r>
    <r>
      <rPr>
        <rFont val="HelveticaNeueLT Std"/>
        <color rgb="FF000000"/>
        <sz val="12.0"/>
      </rPr>
      <t>Contactar fuente primaria original para actualizar</t>
    </r>
    <r>
      <rPr>
        <rFont val="HelveticaNeueLT Std"/>
        <color rgb="FF000000"/>
        <sz val="12.0"/>
      </rPr>
      <t xml:space="preserve">
</t>
    </r>
    <r>
      <rPr>
        <rFont val="Webdings"/>
        <color rgb="FF000000"/>
        <sz val="12.0"/>
      </rPr>
      <t>=</t>
    </r>
    <r>
      <rPr>
        <rFont val="HelveticaNeueLT Std"/>
        <color rgb="FF000000"/>
        <sz val="12.0"/>
      </rPr>
      <t>Taller con especialistas para validar metodología y mediciones</t>
    </r>
  </si>
  <si>
    <t>Porcentaje de agencias municipales que se someten al proceso de auditoría externa independiente</t>
  </si>
  <si>
    <t>Colegio de Arquitectos
CMPEMDP</t>
  </si>
  <si>
    <r>
      <rPr>
        <rFont val="Calibri"/>
        <b/>
        <color rgb="FF000000"/>
        <sz val="14.0"/>
      </rPr>
      <t>Manejo Adecuado de Endeudamiento y Obligaciones Fiscales.</t>
    </r>
    <r>
      <rPr>
        <rFont val="Calibri"/>
        <color rgb="FF000000"/>
        <sz val="12.0"/>
      </rPr>
      <t xml:space="preserve"> </t>
    </r>
    <r>
      <rPr>
        <rFont val="Calibri"/>
        <color rgb="FF000000"/>
        <sz val="10.0"/>
      </rPr>
      <t>»</t>
    </r>
    <r>
      <rPr>
        <rFont val="Calibri"/>
        <color rgb="FF000000"/>
        <sz val="10.0"/>
      </rPr>
      <t>Deudas contractuales están bajo control; »Conocimiento de, y planes para sus pasivos contingentes</t>
    </r>
  </si>
  <si>
    <r>
      <rPr>
        <rFont val="Wingdings"/>
        <color rgb="FF000000"/>
        <sz val="12.0"/>
      </rPr>
      <t>l</t>
    </r>
    <r>
      <rPr>
        <rFont val="HelveticaNeueLT Std"/>
        <color rgb="FF000000"/>
        <sz val="12.0"/>
      </rPr>
      <t>Contactar fuente primaria original para actualizar</t>
    </r>
    <r>
      <rPr>
        <rFont val="HelveticaNeueLT Std"/>
        <color rgb="FF000000"/>
        <sz val="12.0"/>
      </rPr>
      <t xml:space="preserve">
</t>
    </r>
    <r>
      <rPr>
        <rFont val="Webdings"/>
        <color rgb="FF000000"/>
        <sz val="12.0"/>
      </rPr>
      <t>=</t>
    </r>
    <r>
      <rPr>
        <rFont val="HelveticaNeueLT Std"/>
        <color rgb="FF000000"/>
        <sz val="12.0"/>
      </rPr>
      <t>Taller con especialistas para validar metodología y mediciones</t>
    </r>
  </si>
  <si>
    <r>
      <rPr>
        <rFont val="Wingdings"/>
        <color rgb="FF000000"/>
        <sz val="12.0"/>
      </rPr>
      <t>l</t>
    </r>
    <r>
      <rPr>
        <rFont val="HelveticaNeueLT Std"/>
        <color rgb="FF000000"/>
        <sz val="12.0"/>
      </rPr>
      <t xml:space="preserve">Contactar fuente primaria original para actualizar.
</t>
    </r>
    <r>
      <rPr>
        <rFont val="Webdings"/>
        <color rgb="FF000000"/>
        <sz val="12.0"/>
      </rPr>
      <t>=</t>
    </r>
    <r>
      <rPr>
        <rFont val="HelveticaNeueLT Std"/>
        <color rgb="FF000000"/>
        <sz val="12.0"/>
      </rPr>
      <t xml:space="preserve">Taller con especialistas para validar metodología y mediciones
</t>
    </r>
    <r>
      <rPr>
        <rFont val="Wingdings"/>
        <color rgb="FF000000"/>
        <sz val="12.0"/>
      </rPr>
      <t>l</t>
    </r>
    <r>
      <rPr>
        <rFont val="HelveticaNeueLT Std"/>
        <b/>
        <color rgb="FF000000"/>
        <sz val="12.0"/>
      </rPr>
      <t>Analizar indicadores cardinales adicionales</t>
    </r>
  </si>
  <si>
    <t>Porcentaje de activos acumulados de pensión de los funcionarios públicos/ obligaciones correspondientes a pensión de los funcionarios públicos</t>
  </si>
  <si>
    <r>
      <rPr>
        <rFont val="Wingdings"/>
        <color rgb="FF000000"/>
        <sz val="12.0"/>
      </rPr>
      <t>l</t>
    </r>
    <r>
      <rPr>
        <rFont val="HelveticaNeueLT Std"/>
        <color rgb="FF000000"/>
        <sz val="12.0"/>
      </rPr>
      <t xml:space="preserve">Contactar fuente primaria original para actualizar.
</t>
    </r>
    <r>
      <rPr>
        <rFont val="Webdings"/>
        <color rgb="FF000000"/>
        <sz val="12.0"/>
      </rPr>
      <t>=</t>
    </r>
    <r>
      <rPr>
        <rFont val="HelveticaNeueLT Std"/>
        <color rgb="FF000000"/>
        <sz val="12.0"/>
      </rPr>
      <t xml:space="preserve">Taller con especialistas para validar metodología y mediciones
</t>
    </r>
    <r>
      <rPr>
        <rFont val="Wingdings"/>
        <color rgb="FF000000"/>
        <sz val="12.0"/>
      </rPr>
      <t>l</t>
    </r>
    <r>
      <rPr>
        <rFont val="HelveticaNeueLT Std"/>
        <b/>
        <color rgb="FF000000"/>
        <sz val="12.0"/>
      </rPr>
      <t>Analizar indicadores cardinales adicionales</t>
    </r>
  </si>
  <si>
    <r>
      <rPr>
        <rFont val="Wingdings"/>
        <color rgb="FF000000"/>
        <sz val="12.0"/>
      </rPr>
      <t>l</t>
    </r>
    <r>
      <rPr>
        <rFont val="HelveticaNeueLT Std"/>
        <color rgb="FF000000"/>
        <sz val="12.0"/>
      </rPr>
      <t xml:space="preserve">Contactar fuente primaria original para actualizar.
</t>
    </r>
    <r>
      <rPr>
        <rFont val="Webdings"/>
        <color rgb="FF000000"/>
        <sz val="12.0"/>
      </rPr>
      <t>=</t>
    </r>
    <r>
      <rPr>
        <rFont val="HelveticaNeueLT Std"/>
        <color rgb="FF000000"/>
        <sz val="12.0"/>
      </rPr>
      <t xml:space="preserve">Taller con especialistas para validar metodología y mediciones
</t>
    </r>
    <r>
      <rPr>
        <rFont val="Wingdings"/>
        <color rgb="FF000000"/>
        <sz val="12.0"/>
      </rPr>
      <t>l</t>
    </r>
    <r>
      <rPr>
        <rFont val="HelveticaNeueLT Std"/>
        <b/>
        <color rgb="FF000000"/>
        <sz val="12.0"/>
      </rPr>
      <t>Analizar indicadores cardinales adicionales</t>
    </r>
  </si>
  <si>
    <t>Valor del principal más intereses pagados al año sobre el total de deuda</t>
  </si>
  <si>
    <t>Existencia de sistemas electrónicos para la comunicación del seguimiento de la gestión de la municipalidad</t>
  </si>
  <si>
    <r>
      <rPr>
        <rFont val="Wingdings"/>
        <color rgb="FF000000"/>
        <sz val="12.0"/>
      </rPr>
      <t>l</t>
    </r>
    <r>
      <rPr>
        <rFont val="HelveticaNeueLT Std"/>
        <color rgb="FF000000"/>
        <sz val="12.0"/>
      </rPr>
      <t xml:space="preserve">Contactar fuente primaria original para actualizar.
</t>
    </r>
    <r>
      <rPr>
        <rFont val="Webdings"/>
        <color rgb="FF000000"/>
        <sz val="12.0"/>
      </rPr>
      <t>=</t>
    </r>
    <r>
      <rPr>
        <rFont val="HelveticaNeueLT Std"/>
        <color rgb="FF000000"/>
        <sz val="12.0"/>
      </rPr>
      <t>Taller con especialistas para validar metodología y mediciones</t>
    </r>
  </si>
  <si>
    <r>
      <rPr>
        <rFont val="Wingdings"/>
        <color rgb="FF000000"/>
        <sz val="12.0"/>
      </rPr>
      <t>l</t>
    </r>
    <r>
      <rPr>
        <rFont val="HelveticaNeueLT Std"/>
        <color rgb="FF000000"/>
        <sz val="12.0"/>
      </rPr>
      <t>Contactar fuente primaria original para actualizar</t>
    </r>
    <r>
      <rPr>
        <rFont val="HelveticaNeueLT Std"/>
        <color rgb="FF000000"/>
        <sz val="12.0"/>
      </rPr>
      <t xml:space="preserve">
</t>
    </r>
    <r>
      <rPr>
        <rFont val="Webdings"/>
        <color rgb="FF000000"/>
        <sz val="12.0"/>
      </rPr>
      <t>=</t>
    </r>
    <r>
      <rPr>
        <rFont val="HelveticaNeueLT Std"/>
        <color rgb="FF000000"/>
        <sz val="12.0"/>
      </rPr>
      <t>Taller con especialistas para validar metodología y mediciones</t>
    </r>
  </si>
  <si>
    <t xml:space="preserve">Tasa de crecimiento anual promedio de los últimos 3 años del servicio de la deuda </t>
  </si>
  <si>
    <t>Tasa de crecimiento anual promedio de los últimos 3 años</t>
  </si>
  <si>
    <t xml:space="preserve">La tasa de crecimiento real anual se encuentra entre el 0% y el 2% </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</si>
</sst>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quot;p&quot;General"/>
    <numFmt numFmtId="165" formatCode="&quot;t&quot;General"/>
    <numFmt numFmtId="166" formatCode="&quot;s&quot;General"/>
    <numFmt numFmtId="167" formatCode="000\-000\-0000\-0\-000"/>
    <numFmt numFmtId="168" formatCode="&quot;v&quot;General"/>
    <numFmt numFmtId="169" formatCode="&quot;d&quot;General"/>
    <numFmt numFmtId="170" formatCode="&quot;i&quot;General"/>
    <numFmt numFmtId="171" formatCode="#,##0_ ;\-#,##0\ "/>
    <numFmt numFmtId="172" formatCode="_-* #,##0.00\ _$_-;\-* #,##0.00\ _$_-;_-* &quot;-&quot;??\ _$_-;_-@"/>
    <numFmt numFmtId="173" formatCode="0.000"/>
    <numFmt numFmtId="174" formatCode="&quot;$&quot;#,##0"/>
  </numFmts>
  <fonts count="29">
    <font>
      <sz val="11.0"/>
      <color rgb="FF000000"/>
      <name val="Calibri"/>
    </font>
    <font>
      <b/>
      <sz val="10.0"/>
      <name val="Arial"/>
    </font>
    <font>
      <b/>
      <u/>
      <sz val="14.0"/>
      <color rgb="FF000000"/>
      <name val="Arial Narrow"/>
    </font>
    <font>
      <sz val="11.0"/>
      <color rgb="FF000000"/>
      <name val="Arial Narrow"/>
    </font>
    <font>
      <sz val="10.0"/>
      <name val="Arial"/>
    </font>
    <font>
      <sz val="12.0"/>
      <color rgb="FF000000"/>
      <name val="Arial Narrow"/>
    </font>
    <font>
      <sz val="10.0"/>
      <color rgb="FF000000"/>
      <name val="Arial"/>
    </font>
    <font>
      <b/>
      <sz val="16.0"/>
      <color rgb="FFFFFFFF"/>
      <name val="Arial Narrow"/>
    </font>
    <font/>
    <font>
      <b/>
      <sz val="16.0"/>
      <color rgb="FFFFFFFF"/>
      <name val="Calibri"/>
    </font>
    <font>
      <b/>
      <sz val="14.0"/>
      <color rgb="FF000000"/>
      <name val="Arial Narrow"/>
    </font>
    <font>
      <b/>
      <sz val="12.0"/>
      <color rgb="FF000000"/>
      <name val="Arial Narrow"/>
    </font>
    <font>
      <b/>
      <sz val="16.0"/>
      <color rgb="FF000000"/>
      <name val="Calibri"/>
    </font>
    <font>
      <b/>
      <sz val="14.0"/>
      <color rgb="FF000000"/>
      <name val="Calibri"/>
    </font>
    <font>
      <sz val="12.0"/>
      <color rgb="FF000000"/>
      <name val="Calibri"/>
    </font>
    <font>
      <sz val="12.0"/>
      <name val="Calibri"/>
    </font>
    <font>
      <b/>
      <sz val="12.0"/>
      <color rgb="FF000000"/>
      <name val="Calibri"/>
    </font>
    <font>
      <b/>
      <sz val="12.0"/>
      <name val="Calibri"/>
    </font>
    <font>
      <sz val="11.0"/>
      <name val="Arial Narrow"/>
    </font>
    <font>
      <sz val="11.0"/>
      <color rgb="FFFF0000"/>
      <name val="Arial Narrow"/>
    </font>
    <font>
      <i/>
      <sz val="10.0"/>
      <name val="Arial"/>
    </font>
    <font>
      <sz val="12.0"/>
      <color rgb="FF000000"/>
      <name val="Helvetica Neue"/>
    </font>
    <font>
      <b/>
      <u/>
      <sz val="12.0"/>
      <color rgb="FF000000"/>
      <name val="Helvetica Neue"/>
    </font>
    <font>
      <sz val="11.0"/>
      <color rgb="FF000000"/>
      <name val="Helvetica Neue"/>
    </font>
    <font>
      <b/>
      <sz val="16.0"/>
      <color rgb="FFFFFFFF"/>
      <name val="Helvetica Neue"/>
    </font>
    <font>
      <sz val="12.0"/>
      <color rgb="FFFFFFFF"/>
      <name val="Helvetica Neue"/>
    </font>
    <font>
      <b/>
      <sz val="12.0"/>
      <color rgb="FF000000"/>
      <name val="Helvetica Neue"/>
    </font>
    <font>
      <sz val="12.0"/>
      <name val="Helvetica Neue"/>
    </font>
    <font>
      <b/>
      <sz val="11.0"/>
      <color rgb="FFFFFFFF"/>
      <name val="Arial Narrow"/>
    </font>
  </fonts>
  <fills count="15">
    <fill>
      <patternFill patternType="none"/>
    </fill>
    <fill>
      <patternFill patternType="lightGray"/>
    </fill>
    <fill>
      <patternFill patternType="solid">
        <fgColor rgb="FFF2F2F2"/>
        <bgColor rgb="FFF2F2F2"/>
      </patternFill>
    </fill>
    <fill>
      <patternFill patternType="solid">
        <fgColor rgb="FF33CCCC"/>
        <bgColor rgb="FF33CCCC"/>
      </patternFill>
    </fill>
    <fill>
      <patternFill patternType="solid">
        <fgColor rgb="FFFFFFFF"/>
        <bgColor rgb="FFFFFFFF"/>
      </patternFill>
    </fill>
    <fill>
      <patternFill patternType="solid">
        <fgColor rgb="FFDAEEF3"/>
        <bgColor rgb="FFDAEEF3"/>
      </patternFill>
    </fill>
    <fill>
      <patternFill patternType="solid">
        <fgColor rgb="FF99CC00"/>
        <bgColor rgb="FF99CC00"/>
      </patternFill>
    </fill>
    <fill>
      <patternFill patternType="solid">
        <fgColor rgb="FFFFFF00"/>
        <bgColor rgb="FFFFFF00"/>
      </patternFill>
    </fill>
    <fill>
      <patternFill patternType="solid">
        <fgColor rgb="FFFF0000"/>
        <bgColor rgb="FFFF0000"/>
      </patternFill>
    </fill>
    <fill>
      <patternFill patternType="solid">
        <fgColor rgb="FFFDE9D9"/>
        <bgColor rgb="FFFDE9D9"/>
      </patternFill>
    </fill>
    <fill>
      <patternFill patternType="solid">
        <fgColor rgb="FF7F7F7F"/>
        <bgColor rgb="FF7F7F7F"/>
      </patternFill>
    </fill>
    <fill>
      <patternFill patternType="solid">
        <fgColor rgb="FFE36C09"/>
        <bgColor rgb="FFE36C09"/>
      </patternFill>
    </fill>
    <fill>
      <patternFill patternType="solid">
        <fgColor rgb="FF00B050"/>
        <bgColor rgb="FF00B050"/>
      </patternFill>
    </fill>
    <fill>
      <patternFill patternType="solid">
        <fgColor rgb="FF000000"/>
        <bgColor rgb="FF000000"/>
      </patternFill>
    </fill>
    <fill>
      <patternFill patternType="solid">
        <fgColor rgb="FFFFC000"/>
        <bgColor rgb="FFFFC000"/>
      </patternFill>
    </fill>
  </fills>
  <borders count="42">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left/>
      <right style="thin">
        <color rgb="FF000000"/>
      </right>
      <top style="thin">
        <color rgb="FF000000"/>
      </top>
      <bottom/>
    </border>
    <border>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top style="thin">
        <color rgb="FF000000"/>
      </top>
    </border>
    <border>
      <left/>
      <right style="thin">
        <color rgb="FF000000"/>
      </right>
      <top style="thin">
        <color rgb="FF000000"/>
      </top>
    </border>
    <border>
      <left/>
      <right style="medium">
        <color rgb="FF000000"/>
      </right>
      <top style="medium">
        <color rgb="FF000000"/>
      </top>
    </border>
    <border>
      <left style="thin">
        <color rgb="FF000000"/>
      </left>
      <right style="thin">
        <color rgb="FF000000"/>
      </right>
      <bottom style="double">
        <color rgb="FF000000"/>
      </bottom>
    </border>
    <border>
      <left style="thin">
        <color rgb="FF000000"/>
      </left>
      <right/>
      <bottom style="thin">
        <color rgb="FF000000"/>
      </bottom>
    </border>
    <border>
      <left/>
      <right style="thin">
        <color rgb="FF000000"/>
      </right>
      <bottom style="thin">
        <color rgb="FF000000"/>
      </bottom>
    </border>
    <border>
      <left/>
      <right style="medium">
        <color rgb="FF000000"/>
      </right>
      <bottom style="medium">
        <color rgb="FF000000"/>
      </bottom>
    </border>
    <border>
      <left/>
      <right style="thin">
        <color rgb="FF000000"/>
      </right>
      <top style="thin">
        <color rgb="FF000000"/>
      </top>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thin">
        <color rgb="FF000000"/>
      </right>
      <top style="double">
        <color rgb="FF000000"/>
      </top>
    </border>
    <border>
      <left style="thin">
        <color rgb="FF000000"/>
      </left>
      <right style="thin">
        <color rgb="FF000000"/>
      </right>
    </border>
    <border>
      <left style="thin">
        <color rgb="FF000000"/>
      </left>
      <bottom style="double">
        <color rgb="FF000000"/>
      </bottom>
    </border>
    <border>
      <left style="thin">
        <color rgb="FF000000"/>
      </left>
      <right style="thin">
        <color rgb="FF000000"/>
      </right>
      <top/>
      <bottom style="double">
        <color rgb="FF000000"/>
      </bottom>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right style="thin">
        <color rgb="FF000000"/>
      </right>
      <top/>
      <bottom style="thin">
        <color rgb="FF000000"/>
      </bottom>
    </border>
    <border>
      <left style="thin">
        <color rgb="FF000000"/>
      </left>
    </border>
    <border>
      <left style="thin">
        <color rgb="FF000000"/>
      </left>
      <right style="thin">
        <color rgb="FF000000"/>
      </right>
      <top/>
      <bottom/>
    </border>
    <border>
      <left style="thin">
        <color rgb="FF000000"/>
      </lef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top style="double">
        <color rgb="FF000000"/>
      </top>
      <bottom style="double">
        <color rgb="FF000000"/>
      </bottom>
    </border>
    <border>
      <left style="thin">
        <color rgb="FF000000"/>
      </left>
      <right style="thin">
        <color rgb="FF000000"/>
      </right>
      <top style="double">
        <color rgb="FF000000"/>
      </top>
      <bottom style="thin">
        <color rgb="FF000000"/>
      </bottom>
    </border>
    <border>
      <left style="thin">
        <color rgb="FF000000"/>
      </left>
      <top style="double">
        <color rgb="FF000000"/>
      </top>
      <bottom style="thin">
        <color rgb="FF000000"/>
      </bottom>
    </border>
    <border>
      <right style="thin">
        <color rgb="FF000000"/>
      </right>
      <bottom style="double">
        <color rgb="FF000000"/>
      </bottom>
    </border>
    <border>
      <left style="thin">
        <color rgb="FF000000"/>
      </left>
      <top style="thin">
        <color rgb="FF000000"/>
      </top>
    </border>
    <border>
      <right style="thin">
        <color rgb="FF000000"/>
      </right>
      <top style="double">
        <color rgb="FF000000"/>
      </top>
      <bottom style="thin">
        <color rgb="FF000000"/>
      </bottom>
    </border>
    <border>
      <left style="thin">
        <color rgb="FF000000"/>
      </left>
      <right style="thin">
        <color rgb="FF000000"/>
      </right>
      <top style="double">
        <color rgb="FF000000"/>
      </top>
      <bottom/>
    </border>
    <border>
      <left style="thin">
        <color rgb="FF000000"/>
      </left>
      <top style="double">
        <color rgb="FF000000"/>
      </top>
    </border>
    <border>
      <top style="thin">
        <color rgb="FF000000"/>
      </top>
      <bottom style="thin">
        <color rgb="FF000000"/>
      </bottom>
    </border>
    <border>
      <top style="thin">
        <color rgb="FF000000"/>
      </top>
    </border>
    <border>
      <bottom style="thin">
        <color rgb="FF000000"/>
      </bottom>
    </border>
    <border>
      <left style="thin">
        <color rgb="FF000000"/>
      </left>
      <right/>
      <top style="thin">
        <color rgb="FF000000"/>
      </top>
      <bottom style="thin">
        <color rgb="FF000000"/>
      </bottom>
    </border>
    <border>
      <left style="thin">
        <color rgb="FF000000"/>
      </left>
      <right/>
      <top style="thin">
        <color rgb="FF000000"/>
      </top>
      <bottom style="double">
        <color rgb="FF000000"/>
      </bottom>
    </border>
    <border>
      <left style="thin">
        <color rgb="FF000000"/>
      </left>
      <right/>
      <top/>
      <bottom style="double">
        <color rgb="FF000000"/>
      </bottom>
    </border>
  </borders>
  <cellStyleXfs count="1">
    <xf borderId="0" fillId="0" fontId="0" numFmtId="0" applyAlignment="1" applyFont="1"/>
  </cellStyleXfs>
  <cellXfs count="320">
    <xf borderId="0" fillId="0" fontId="0" numFmtId="0" xfId="0" applyAlignment="1" applyFont="1">
      <alignment readingOrder="0" shrinkToFit="0" vertical="bottom" wrapText="0"/>
    </xf>
    <xf borderId="1" fillId="0" fontId="1" numFmtId="0" xfId="0" applyAlignment="1" applyBorder="1" applyFont="1">
      <alignment horizontal="left" shrinkToFit="0" vertical="top" wrapText="1"/>
    </xf>
    <xf borderId="0" fillId="0" fontId="2" numFmtId="0" xfId="0" applyFont="1"/>
    <xf borderId="0" fillId="0" fontId="3" numFmtId="0" xfId="0" applyFont="1"/>
    <xf borderId="0" fillId="0" fontId="3" numFmtId="164" xfId="0" applyAlignment="1" applyFont="1" applyNumberFormat="1">
      <alignment horizontal="center"/>
    </xf>
    <xf borderId="0" fillId="0" fontId="3" numFmtId="165" xfId="0" applyFont="1" applyNumberFormat="1"/>
    <xf borderId="0" fillId="0" fontId="3" numFmtId="0" xfId="0" applyAlignment="1" applyFont="1">
      <alignment horizontal="center"/>
    </xf>
    <xf borderId="2" fillId="2" fontId="3" numFmtId="166" xfId="0" applyBorder="1" applyFill="1" applyFont="1" applyNumberFormat="1"/>
    <xf borderId="2" fillId="2" fontId="3" numFmtId="0" xfId="0" applyAlignment="1" applyBorder="1" applyFont="1">
      <alignment horizontal="center"/>
    </xf>
    <xf borderId="0" fillId="0" fontId="3" numFmtId="49" xfId="0" applyAlignment="1" applyFont="1" applyNumberFormat="1">
      <alignment horizontal="center"/>
    </xf>
    <xf borderId="1" fillId="0" fontId="4" numFmtId="0" xfId="0" applyAlignment="1" applyBorder="1" applyFont="1">
      <alignment horizontal="left" shrinkToFit="0" vertical="top" wrapText="1"/>
    </xf>
    <xf borderId="0" fillId="0" fontId="3" numFmtId="0" xfId="0" applyAlignment="1" applyFont="1">
      <alignment horizontal="left"/>
    </xf>
    <xf borderId="1" fillId="0" fontId="4" numFmtId="167" xfId="0" applyAlignment="1" applyBorder="1" applyFont="1" applyNumberFormat="1">
      <alignment horizontal="left" shrinkToFit="0" vertical="top" wrapText="1"/>
    </xf>
    <xf borderId="1" fillId="0" fontId="4" numFmtId="9" xfId="0" applyAlignment="1" applyBorder="1" applyFont="1" applyNumberFormat="1">
      <alignment horizontal="left" shrinkToFit="0" vertical="top" wrapText="1"/>
    </xf>
    <xf borderId="0" fillId="0" fontId="5" numFmtId="0" xfId="0" applyFont="1"/>
    <xf borderId="1" fillId="0" fontId="6" numFmtId="168" xfId="0" applyAlignment="1" applyBorder="1" applyFont="1" applyNumberFormat="1">
      <alignment horizontal="left" shrinkToFit="0" vertical="top" wrapText="1"/>
    </xf>
    <xf borderId="3" fillId="3" fontId="7" numFmtId="0" xfId="0" applyAlignment="1" applyBorder="1" applyFill="1" applyFont="1">
      <alignment horizontal="center" vertical="center"/>
    </xf>
    <xf borderId="4" fillId="4" fontId="6" numFmtId="0" xfId="0" applyAlignment="1" applyBorder="1" applyFill="1" applyFont="1">
      <alignment horizontal="left" vertical="top"/>
    </xf>
    <xf borderId="5" fillId="0" fontId="8" numFmtId="0" xfId="0" applyBorder="1" applyFont="1"/>
    <xf borderId="6" fillId="4" fontId="6" numFmtId="0" xfId="0" applyAlignment="1" applyBorder="1" applyFont="1">
      <alignment horizontal="left" vertical="top"/>
    </xf>
    <xf borderId="6" fillId="3" fontId="7" numFmtId="0" xfId="0" applyAlignment="1" applyBorder="1" applyFont="1">
      <alignment horizontal="center" vertical="center"/>
    </xf>
    <xf borderId="7" fillId="3" fontId="9" numFmtId="0" xfId="0" applyAlignment="1" applyBorder="1" applyFont="1">
      <alignment horizontal="center" vertical="center"/>
    </xf>
    <xf borderId="6" fillId="3" fontId="7" numFmtId="164" xfId="0" applyAlignment="1" applyBorder="1" applyFont="1" applyNumberFormat="1">
      <alignment horizontal="center" vertical="center"/>
    </xf>
    <xf borderId="6" fillId="4" fontId="6" numFmtId="0" xfId="0" applyAlignment="1" applyBorder="1" applyFont="1">
      <alignment horizontal="left" shrinkToFit="0" vertical="top" wrapText="1"/>
    </xf>
    <xf borderId="6" fillId="3" fontId="7" numFmtId="165" xfId="0" applyAlignment="1" applyBorder="1" applyFont="1" applyNumberFormat="1">
      <alignment horizontal="center" vertical="center"/>
    </xf>
    <xf borderId="6" fillId="2" fontId="7" numFmtId="166" xfId="0" applyAlignment="1" applyBorder="1" applyFont="1" applyNumberFormat="1">
      <alignment horizontal="center" vertical="center"/>
    </xf>
    <xf borderId="1" fillId="0" fontId="6" numFmtId="0" xfId="0" applyAlignment="1" applyBorder="1" applyFont="1">
      <alignment horizontal="left" shrinkToFit="0" vertical="top" wrapText="1"/>
    </xf>
    <xf borderId="6" fillId="2" fontId="7" numFmtId="0" xfId="0" applyAlignment="1" applyBorder="1" applyFont="1">
      <alignment horizontal="center" vertical="center"/>
    </xf>
    <xf borderId="1" fillId="0" fontId="6" numFmtId="9" xfId="0" applyAlignment="1" applyBorder="1" applyFont="1" applyNumberFormat="1">
      <alignment horizontal="left" shrinkToFit="0" vertical="top" wrapText="1"/>
    </xf>
    <xf borderId="1" fillId="3" fontId="7" numFmtId="0" xfId="0" applyAlignment="1" applyBorder="1" applyFont="1">
      <alignment horizontal="center" vertical="center"/>
    </xf>
    <xf borderId="7" fillId="3" fontId="9" numFmtId="0" xfId="0" applyAlignment="1" applyBorder="1" applyFont="1">
      <alignment horizontal="center" shrinkToFit="0" vertical="center" wrapText="1"/>
    </xf>
    <xf borderId="1" fillId="5" fontId="10" numFmtId="169" xfId="0" applyAlignment="1" applyBorder="1" applyFill="1" applyFont="1" applyNumberFormat="1">
      <alignment shrinkToFit="0" vertical="center" wrapText="1"/>
    </xf>
    <xf borderId="8" fillId="3" fontId="9" numFmtId="0" xfId="0" applyAlignment="1" applyBorder="1" applyFont="1">
      <alignment horizontal="center" shrinkToFit="0" vertical="center" wrapText="1"/>
    </xf>
    <xf borderId="7" fillId="0" fontId="10" numFmtId="0" xfId="0" applyAlignment="1" applyBorder="1" applyFont="1">
      <alignment horizontal="center" shrinkToFit="0" vertical="center" wrapText="1"/>
    </xf>
    <xf borderId="9" fillId="3" fontId="0" numFmtId="0" xfId="0" applyAlignment="1" applyBorder="1" applyFont="1">
      <alignment horizontal="center" shrinkToFit="0" wrapText="1"/>
    </xf>
    <xf borderId="1" fillId="0" fontId="5" numFmtId="164" xfId="0" applyAlignment="1" applyBorder="1" applyFont="1" applyNumberFormat="1">
      <alignment horizontal="center" shrinkToFit="0" vertical="center" wrapText="1"/>
    </xf>
    <xf borderId="10" fillId="3" fontId="9" numFmtId="0" xfId="0" applyAlignment="1" applyBorder="1" applyFont="1">
      <alignment horizontal="center" vertical="center"/>
    </xf>
    <xf borderId="11" fillId="0" fontId="8" numFmtId="0" xfId="0" applyBorder="1" applyFont="1"/>
    <xf borderId="7" fillId="0" fontId="11" numFmtId="0" xfId="0" applyAlignment="1" applyBorder="1" applyFont="1">
      <alignment horizontal="center" shrinkToFit="0" vertical="center" wrapText="1"/>
    </xf>
    <xf borderId="1" fillId="0" fontId="5" numFmtId="165" xfId="0" applyAlignment="1" applyBorder="1" applyFont="1" applyNumberFormat="1">
      <alignment horizontal="center" shrinkToFit="0" vertical="center" wrapText="1"/>
    </xf>
    <xf borderId="1" fillId="0" fontId="5" numFmtId="0" xfId="0" applyAlignment="1" applyBorder="1" applyFont="1">
      <alignment horizontal="center" shrinkToFit="0" vertical="center" wrapText="1"/>
    </xf>
    <xf borderId="12" fillId="0" fontId="8" numFmtId="0" xfId="0" applyBorder="1" applyFont="1"/>
    <xf borderId="1" fillId="2" fontId="5" numFmtId="166" xfId="0" applyAlignment="1" applyBorder="1" applyFont="1" applyNumberFormat="1">
      <alignment horizontal="center" shrinkToFit="0" vertical="center" wrapText="1"/>
    </xf>
    <xf borderId="13" fillId="0" fontId="8" numFmtId="0" xfId="0" applyBorder="1" applyFont="1"/>
    <xf borderId="1" fillId="2" fontId="5" numFmtId="0" xfId="0" applyAlignment="1" applyBorder="1" applyFont="1">
      <alignment horizontal="center" shrinkToFit="0" vertical="center" wrapText="1"/>
    </xf>
    <xf borderId="14" fillId="0" fontId="8" numFmtId="0" xfId="0" applyBorder="1" applyFont="1"/>
    <xf borderId="1" fillId="0" fontId="5" numFmtId="49" xfId="0" applyAlignment="1" applyBorder="1" applyFont="1" applyNumberFormat="1">
      <alignment horizontal="center" shrinkToFit="0" vertical="center" wrapText="1"/>
    </xf>
    <xf borderId="15" fillId="6" fontId="12" numFmtId="0" xfId="0" applyAlignment="1" applyBorder="1" applyFill="1" applyFont="1">
      <alignment horizontal="center" vertical="center"/>
    </xf>
    <xf borderId="16" fillId="7" fontId="12" numFmtId="0" xfId="0" applyAlignment="1" applyBorder="1" applyFill="1" applyFont="1">
      <alignment horizontal="center" vertical="center"/>
    </xf>
    <xf borderId="16" fillId="8" fontId="12" numFmtId="0" xfId="0" applyAlignment="1" applyBorder="1" applyFill="1" applyFont="1">
      <alignment horizontal="center" shrinkToFit="0" vertical="center" wrapText="1"/>
    </xf>
    <xf borderId="1" fillId="2" fontId="3" numFmtId="0" xfId="0" applyAlignment="1" applyBorder="1" applyFont="1">
      <alignment horizontal="center"/>
    </xf>
    <xf borderId="17" fillId="0" fontId="13" numFmtId="0" xfId="0" applyAlignment="1" applyBorder="1" applyFont="1">
      <alignment horizontal="center" shrinkToFit="0" vertical="center" wrapText="1"/>
    </xf>
    <xf borderId="18" fillId="0" fontId="8" numFmtId="0" xfId="0" applyBorder="1" applyFont="1"/>
    <xf borderId="17" fillId="0" fontId="14" numFmtId="0" xfId="0" applyAlignment="1" applyBorder="1" applyFont="1">
      <alignment horizontal="center" shrinkToFit="0" vertical="center" wrapText="1"/>
    </xf>
    <xf borderId="11" fillId="0" fontId="14" numFmtId="0" xfId="0" applyAlignment="1" applyBorder="1" applyFont="1">
      <alignment horizontal="center" shrinkToFit="0" vertical="center" wrapText="1"/>
    </xf>
    <xf borderId="19" fillId="0" fontId="15" numFmtId="0" xfId="0" applyAlignment="1" applyBorder="1" applyFont="1">
      <alignment shrinkToFit="0" vertical="center" wrapText="1"/>
    </xf>
    <xf borderId="19" fillId="0" fontId="14" numFmtId="9" xfId="0" applyAlignment="1" applyBorder="1" applyFont="1" applyNumberFormat="1">
      <alignment horizontal="center" shrinkToFit="0" vertical="center" wrapText="1"/>
    </xf>
    <xf borderId="11" fillId="0" fontId="16" numFmtId="0" xfId="0" applyAlignment="1" applyBorder="1" applyFont="1">
      <alignment horizontal="center" shrinkToFit="0" vertical="center" wrapText="1"/>
    </xf>
    <xf borderId="20" fillId="6" fontId="16" numFmtId="0" xfId="0" applyAlignment="1" applyBorder="1" applyFont="1">
      <alignment horizontal="center" shrinkToFit="0" vertical="center" wrapText="1"/>
    </xf>
    <xf borderId="20" fillId="7" fontId="16" numFmtId="0" xfId="0" applyAlignment="1" applyBorder="1" applyFont="1">
      <alignment horizontal="center" shrinkToFit="0" vertical="center" wrapText="1"/>
    </xf>
    <xf borderId="20" fillId="8" fontId="16" numFmtId="0" xfId="0" applyAlignment="1" applyBorder="1" applyFont="1">
      <alignment horizontal="center" shrinkToFit="0" vertical="center" wrapText="1"/>
    </xf>
    <xf borderId="19" fillId="0" fontId="14" numFmtId="0" xfId="0" applyAlignment="1" applyBorder="1" applyFont="1">
      <alignment shrinkToFit="0" vertical="center" wrapText="1"/>
    </xf>
    <xf borderId="19" fillId="0" fontId="14" numFmtId="0" xfId="0" applyAlignment="1" applyBorder="1" applyFont="1">
      <alignment horizontal="center" shrinkToFit="0" vertical="center" wrapText="1"/>
    </xf>
    <xf borderId="11" fillId="0" fontId="17" numFmtId="0" xfId="0" applyAlignment="1" applyBorder="1" applyFont="1">
      <alignment horizontal="center" shrinkToFit="0" vertical="center" wrapText="1"/>
    </xf>
    <xf borderId="20" fillId="6" fontId="17" numFmtId="0" xfId="0" applyAlignment="1" applyBorder="1" applyFont="1">
      <alignment horizontal="center" shrinkToFit="0" vertical="center" wrapText="1"/>
    </xf>
    <xf borderId="20" fillId="7" fontId="17" numFmtId="0" xfId="0" applyAlignment="1" applyBorder="1" applyFont="1">
      <alignment horizontal="center" shrinkToFit="0" vertical="center" wrapText="1"/>
    </xf>
    <xf borderId="20" fillId="8" fontId="17" numFmtId="0" xfId="0" applyAlignment="1" applyBorder="1" applyFont="1">
      <alignment horizontal="center" shrinkToFit="0" vertical="center" wrapText="1"/>
    </xf>
    <xf borderId="21" fillId="0" fontId="8" numFmtId="0" xfId="0" applyBorder="1" applyFont="1"/>
    <xf borderId="21" fillId="0" fontId="14" numFmtId="0" xfId="0" applyAlignment="1" applyBorder="1" applyFont="1">
      <alignment horizontal="center" shrinkToFit="0" vertical="center" wrapText="1"/>
    </xf>
    <xf borderId="22" fillId="0" fontId="15" numFmtId="0" xfId="0" applyAlignment="1" applyBorder="1" applyFont="1">
      <alignment shrinkToFit="0" vertical="center" wrapText="1"/>
    </xf>
    <xf borderId="22" fillId="0" fontId="14" numFmtId="0" xfId="0" applyAlignment="1" applyBorder="1" applyFont="1">
      <alignment horizontal="center" shrinkToFit="0" vertical="center" wrapText="1"/>
    </xf>
    <xf borderId="21" fillId="0" fontId="16" numFmtId="0" xfId="0" applyAlignment="1" applyBorder="1" applyFont="1">
      <alignment horizontal="center" shrinkToFit="0" vertical="center" wrapText="1"/>
    </xf>
    <xf borderId="23" fillId="6" fontId="16" numFmtId="0" xfId="0" applyAlignment="1" applyBorder="1" applyFont="1">
      <alignment horizontal="center" shrinkToFit="0" vertical="center" wrapText="1"/>
    </xf>
    <xf borderId="23" fillId="7" fontId="16" numFmtId="0" xfId="0" applyAlignment="1" applyBorder="1" applyFont="1">
      <alignment horizontal="center" shrinkToFit="0" vertical="center" wrapText="1"/>
    </xf>
    <xf borderId="23" fillId="8" fontId="16" numFmtId="0" xfId="0" applyAlignment="1" applyBorder="1" applyFont="1">
      <alignment horizontal="center" shrinkToFit="0" vertical="center" wrapText="1"/>
    </xf>
    <xf borderId="24" fillId="0" fontId="15" numFmtId="0" xfId="0" applyAlignment="1" applyBorder="1" applyFont="1">
      <alignment shrinkToFit="0" vertical="center" wrapText="1"/>
    </xf>
    <xf borderId="24" fillId="0" fontId="14" numFmtId="10" xfId="0" applyAlignment="1" applyBorder="1" applyFont="1" applyNumberFormat="1">
      <alignment horizontal="center" shrinkToFit="0" vertical="center" wrapText="1"/>
    </xf>
    <xf borderId="18" fillId="0" fontId="16" numFmtId="9" xfId="0" applyAlignment="1" applyBorder="1" applyFont="1" applyNumberFormat="1">
      <alignment horizontal="center" shrinkToFit="0" vertical="center" wrapText="1"/>
    </xf>
    <xf borderId="25" fillId="6" fontId="16" numFmtId="9" xfId="0" applyAlignment="1" applyBorder="1" applyFont="1" applyNumberFormat="1">
      <alignment horizontal="center" shrinkToFit="0" vertical="center" wrapText="1"/>
    </xf>
    <xf borderId="25" fillId="7" fontId="16" numFmtId="0" xfId="0" applyAlignment="1" applyBorder="1" applyFont="1">
      <alignment horizontal="center" shrinkToFit="0" vertical="center" wrapText="1"/>
    </xf>
    <xf borderId="25" fillId="8" fontId="16" numFmtId="0" xfId="0" applyAlignment="1" applyBorder="1" applyFont="1">
      <alignment horizontal="center" shrinkToFit="0" vertical="center" wrapText="1"/>
    </xf>
    <xf borderId="16" fillId="0" fontId="14" numFmtId="0" xfId="0" applyAlignment="1" applyBorder="1" applyFont="1">
      <alignment horizontal="center" shrinkToFit="0" vertical="center" wrapText="1"/>
    </xf>
    <xf borderId="26" fillId="0" fontId="14" numFmtId="0" xfId="0" applyAlignment="1" applyBorder="1" applyFont="1">
      <alignment shrinkToFit="0" vertical="center" wrapText="1"/>
    </xf>
    <xf borderId="26" fillId="0" fontId="14" numFmtId="10" xfId="0" applyAlignment="1" applyBorder="1" applyFont="1" applyNumberFormat="1">
      <alignment horizontal="center" shrinkToFit="0" vertical="center" wrapText="1"/>
    </xf>
    <xf borderId="16" fillId="0" fontId="16" numFmtId="0" xfId="0" applyAlignment="1" applyBorder="1" applyFont="1">
      <alignment horizontal="center" shrinkToFit="0" vertical="center" wrapText="1"/>
    </xf>
    <xf borderId="16" fillId="6" fontId="16" numFmtId="0" xfId="0" applyAlignment="1" applyBorder="1" applyFont="1">
      <alignment horizontal="center" shrinkToFit="0" vertical="center" wrapText="1"/>
    </xf>
    <xf borderId="16" fillId="7" fontId="16" numFmtId="0" xfId="0" applyAlignment="1" applyBorder="1" applyFont="1">
      <alignment horizontal="center" shrinkToFit="0" vertical="center" wrapText="1"/>
    </xf>
    <xf borderId="1" fillId="2" fontId="18" numFmtId="0" xfId="0" applyAlignment="1" applyBorder="1" applyFont="1">
      <alignment horizontal="center"/>
    </xf>
    <xf borderId="16" fillId="8" fontId="16" numFmtId="0" xfId="0" applyAlignment="1" applyBorder="1" applyFont="1">
      <alignment horizontal="center" shrinkToFit="0" vertical="center" wrapText="1"/>
    </xf>
    <xf borderId="1" fillId="2" fontId="19" numFmtId="0" xfId="0" applyAlignment="1" applyBorder="1" applyFont="1">
      <alignment horizontal="center"/>
    </xf>
    <xf borderId="20" fillId="7" fontId="16" numFmtId="49" xfId="0" applyAlignment="1" applyBorder="1" applyFont="1" applyNumberFormat="1">
      <alignment horizontal="center" shrinkToFit="0" vertical="center" wrapText="1"/>
    </xf>
    <xf borderId="4" fillId="4" fontId="4" numFmtId="0" xfId="0" applyAlignment="1" applyBorder="1" applyFont="1">
      <alignment horizontal="left" vertical="top"/>
    </xf>
    <xf borderId="6" fillId="4" fontId="4" numFmtId="0" xfId="0" applyAlignment="1" applyBorder="1" applyFont="1">
      <alignment horizontal="left" vertical="top"/>
    </xf>
    <xf borderId="1" fillId="0" fontId="10" numFmtId="169" xfId="0" applyAlignment="1" applyBorder="1" applyFont="1" applyNumberFormat="1">
      <alignment shrinkToFit="0" vertical="center" wrapText="1"/>
    </xf>
    <xf borderId="6" fillId="4" fontId="4" numFmtId="0" xfId="0" applyAlignment="1" applyBorder="1" applyFont="1">
      <alignment horizontal="left" shrinkToFit="0" vertical="top" wrapText="1"/>
    </xf>
    <xf borderId="27" fillId="0" fontId="14" numFmtId="0" xfId="0" applyAlignment="1" applyBorder="1" applyFont="1">
      <alignment horizontal="center" shrinkToFit="0" vertical="center" wrapText="1"/>
    </xf>
    <xf borderId="7" fillId="0" fontId="5" numFmtId="0" xfId="0" applyAlignment="1" applyBorder="1" applyFont="1">
      <alignment horizontal="center" shrinkToFit="0" vertical="center" wrapText="1"/>
    </xf>
    <xf borderId="27" fillId="0" fontId="15" numFmtId="0" xfId="0" applyAlignment="1" applyBorder="1" applyFont="1">
      <alignment shrinkToFit="0" vertical="center" wrapText="1"/>
    </xf>
    <xf borderId="28" fillId="0" fontId="14" numFmtId="10" xfId="0" applyAlignment="1" applyBorder="1" applyFont="1" applyNumberFormat="1">
      <alignment horizontal="center" shrinkToFit="0" vertical="center" wrapText="1"/>
    </xf>
    <xf borderId="27" fillId="0" fontId="16" numFmtId="0" xfId="0" applyAlignment="1" applyBorder="1" applyFont="1">
      <alignment horizontal="center" shrinkToFit="0" vertical="center" wrapText="1"/>
    </xf>
    <xf borderId="27" fillId="6" fontId="16" numFmtId="0" xfId="0" applyAlignment="1" applyBorder="1" applyFont="1">
      <alignment horizontal="center" shrinkToFit="0" vertical="center" wrapText="1"/>
    </xf>
    <xf borderId="27" fillId="7" fontId="16" numFmtId="0" xfId="0" applyAlignment="1" applyBorder="1" applyFont="1">
      <alignment horizontal="center" shrinkToFit="0" vertical="center" wrapText="1"/>
    </xf>
    <xf borderId="27" fillId="8" fontId="16" numFmtId="0" xfId="0" applyAlignment="1" applyBorder="1" applyFont="1">
      <alignment horizontal="center" shrinkToFit="0" vertical="center" wrapText="1"/>
    </xf>
    <xf borderId="28" fillId="0" fontId="15" numFmtId="0" xfId="0" applyAlignment="1" applyBorder="1" applyFont="1">
      <alignment shrinkToFit="0" vertical="center" wrapText="1"/>
    </xf>
    <xf borderId="28" fillId="0" fontId="14" numFmtId="9" xfId="0" applyAlignment="1" applyBorder="1" applyFont="1" applyNumberFormat="1">
      <alignment horizontal="center" shrinkToFit="0" vertical="center" wrapText="1"/>
    </xf>
    <xf borderId="28" fillId="0" fontId="14" numFmtId="0" xfId="0" applyAlignment="1" applyBorder="1" applyFont="1">
      <alignment horizontal="center" shrinkToFit="0" vertical="center" wrapText="1"/>
    </xf>
    <xf borderId="4" fillId="4" fontId="6" numFmtId="0" xfId="0" applyAlignment="1" applyBorder="1" applyFont="1">
      <alignment horizontal="left" shrinkToFit="0" vertical="top" wrapText="1"/>
    </xf>
    <xf borderId="19" fillId="0" fontId="14" numFmtId="10" xfId="0" applyAlignment="1" applyBorder="1" applyFont="1" applyNumberFormat="1">
      <alignment horizontal="center" shrinkToFit="0" vertical="center" wrapText="1"/>
    </xf>
    <xf borderId="11" fillId="0" fontId="16" numFmtId="49" xfId="0" applyAlignment="1" applyBorder="1" applyFont="1" applyNumberFormat="1">
      <alignment horizontal="center" shrinkToFit="0" vertical="center" wrapText="1"/>
    </xf>
    <xf borderId="20" fillId="6" fontId="16" numFmtId="49" xfId="0" applyAlignment="1" applyBorder="1" applyFont="1" applyNumberFormat="1">
      <alignment horizontal="center" shrinkToFit="0" vertical="center" wrapText="1"/>
    </xf>
    <xf borderId="22" fillId="0" fontId="14" numFmtId="9" xfId="0" applyAlignment="1" applyBorder="1" applyFont="1" applyNumberFormat="1">
      <alignment horizontal="center" shrinkToFit="0" vertical="center" wrapText="1"/>
    </xf>
    <xf borderId="1" fillId="0" fontId="14" numFmtId="0" xfId="0" applyAlignment="1" applyBorder="1" applyFont="1">
      <alignment horizontal="center" shrinkToFit="0" vertical="center" wrapText="1"/>
    </xf>
    <xf borderId="24" fillId="0" fontId="14" numFmtId="0" xfId="0" applyAlignment="1" applyBorder="1" applyFont="1">
      <alignment horizontal="center" shrinkToFit="0" vertical="center" wrapText="1"/>
    </xf>
    <xf borderId="1" fillId="0" fontId="20" numFmtId="0" xfId="0" applyAlignment="1" applyBorder="1" applyFont="1">
      <alignment horizontal="left" shrinkToFit="0" vertical="top" wrapText="1"/>
    </xf>
    <xf borderId="18" fillId="0" fontId="16" numFmtId="0" xfId="0" applyAlignment="1" applyBorder="1" applyFont="1">
      <alignment horizontal="center" shrinkToFit="0" vertical="center" wrapText="1"/>
    </xf>
    <xf borderId="25" fillId="6" fontId="16" numFmtId="0" xfId="0" applyAlignment="1" applyBorder="1" applyFont="1">
      <alignment horizontal="center" shrinkToFit="0" vertical="center" wrapText="1"/>
    </xf>
    <xf borderId="25" fillId="7" fontId="16" numFmtId="49" xfId="0" applyAlignment="1" applyBorder="1" applyFont="1" applyNumberFormat="1">
      <alignment horizontal="center" shrinkToFit="0" vertical="center" wrapText="1"/>
    </xf>
    <xf borderId="26" fillId="0" fontId="15" numFmtId="0" xfId="0" applyAlignment="1" applyBorder="1" applyFont="1">
      <alignment shrinkToFit="0" vertical="center" wrapText="1"/>
    </xf>
    <xf borderId="26" fillId="0" fontId="14" numFmtId="9" xfId="0" applyAlignment="1" applyBorder="1" applyFont="1" applyNumberFormat="1">
      <alignment horizontal="center" shrinkToFit="0" vertical="center" wrapText="1"/>
    </xf>
    <xf borderId="26" fillId="0" fontId="14" numFmtId="0" xfId="0" applyAlignment="1" applyBorder="1" applyFont="1">
      <alignment horizontal="center" shrinkToFit="0" vertical="center" wrapText="1"/>
    </xf>
    <xf borderId="16" fillId="7" fontId="16" numFmtId="16" xfId="0" applyAlignment="1" applyBorder="1" applyFont="1" applyNumberFormat="1">
      <alignment horizontal="center" shrinkToFit="0" vertical="center" wrapText="1"/>
    </xf>
    <xf borderId="21" fillId="0" fontId="17" numFmtId="0" xfId="0" applyAlignment="1" applyBorder="1" applyFont="1">
      <alignment horizontal="center" shrinkToFit="0" vertical="center" wrapText="1"/>
    </xf>
    <xf borderId="23" fillId="6" fontId="17" numFmtId="0" xfId="0" applyAlignment="1" applyBorder="1" applyFont="1">
      <alignment horizontal="center" shrinkToFit="0" vertical="center" wrapText="1"/>
    </xf>
    <xf borderId="23" fillId="7" fontId="17" numFmtId="0" xfId="0" applyAlignment="1" applyBorder="1" applyFont="1">
      <alignment horizontal="center" shrinkToFit="0" vertical="center" wrapText="1"/>
    </xf>
    <xf borderId="23" fillId="8" fontId="17" numFmtId="0" xfId="0" applyAlignment="1" applyBorder="1" applyFont="1">
      <alignment horizontal="center" shrinkToFit="0" vertical="center" wrapText="1"/>
    </xf>
    <xf borderId="3" fillId="0" fontId="15" numFmtId="0" xfId="0" applyAlignment="1" applyBorder="1" applyFont="1">
      <alignment shrinkToFit="0" vertical="center" wrapText="1"/>
    </xf>
    <xf borderId="3" fillId="0" fontId="14" numFmtId="10" xfId="0" applyAlignment="1" applyBorder="1" applyFont="1" applyNumberFormat="1">
      <alignment horizontal="center" shrinkToFit="0" vertical="center" wrapText="1"/>
    </xf>
    <xf borderId="3" fillId="0" fontId="14" numFmtId="0" xfId="0" applyAlignment="1" applyBorder="1" applyFont="1">
      <alignment horizontal="center" shrinkToFit="0" vertical="center" wrapText="1"/>
    </xf>
    <xf borderId="1" fillId="0" fontId="17" numFmtId="0" xfId="0" applyAlignment="1" applyBorder="1" applyFont="1">
      <alignment horizontal="center" shrinkToFit="0" vertical="center" wrapText="1"/>
    </xf>
    <xf borderId="1" fillId="6" fontId="17" numFmtId="0" xfId="0" applyAlignment="1" applyBorder="1" applyFont="1">
      <alignment horizontal="center" shrinkToFit="0" vertical="center" wrapText="1"/>
    </xf>
    <xf borderId="1" fillId="7" fontId="17" numFmtId="0" xfId="0" applyAlignment="1" applyBorder="1" applyFont="1">
      <alignment horizontal="center" shrinkToFit="0" vertical="center" wrapText="1"/>
    </xf>
    <xf borderId="1" fillId="8" fontId="17" numFmtId="0" xfId="0" applyAlignment="1" applyBorder="1" applyFont="1">
      <alignment horizontal="center" shrinkToFit="0" vertical="center" wrapText="1"/>
    </xf>
    <xf borderId="16" fillId="0" fontId="17" numFmtId="0" xfId="0" applyAlignment="1" applyBorder="1" applyFont="1">
      <alignment horizontal="center" shrinkToFit="0" vertical="center" wrapText="1"/>
    </xf>
    <xf borderId="16" fillId="6" fontId="17" numFmtId="0" xfId="0" applyAlignment="1" applyBorder="1" applyFont="1">
      <alignment horizontal="center" shrinkToFit="0" vertical="center" wrapText="1"/>
    </xf>
    <xf borderId="16" fillId="7" fontId="17" numFmtId="0" xfId="0" applyAlignment="1" applyBorder="1" applyFont="1">
      <alignment horizontal="center" shrinkToFit="0" vertical="center" wrapText="1"/>
    </xf>
    <xf borderId="16" fillId="8" fontId="17" numFmtId="0" xfId="0" applyAlignment="1" applyBorder="1" applyFont="1">
      <alignment horizontal="center" shrinkToFit="0" vertical="center" wrapText="1"/>
    </xf>
    <xf borderId="1" fillId="9" fontId="10" numFmtId="169" xfId="0" applyAlignment="1" applyBorder="1" applyFill="1" applyFont="1" applyNumberFormat="1">
      <alignment shrinkToFit="0" vertical="center" wrapText="1"/>
    </xf>
    <xf borderId="29" fillId="0" fontId="14" numFmtId="0" xfId="0" applyAlignment="1" applyBorder="1" applyFont="1">
      <alignment horizontal="center" shrinkToFit="0" vertical="center" wrapText="1"/>
    </xf>
    <xf borderId="30" fillId="0" fontId="15" numFmtId="0" xfId="0" applyAlignment="1" applyBorder="1" applyFont="1">
      <alignment shrinkToFit="0" vertical="center" wrapText="1"/>
    </xf>
    <xf borderId="30" fillId="0" fontId="14" numFmtId="10" xfId="0" applyAlignment="1" applyBorder="1" applyFont="1" applyNumberFormat="1">
      <alignment horizontal="center" shrinkToFit="0" vertical="center" wrapText="1"/>
    </xf>
    <xf borderId="29" fillId="0" fontId="16" numFmtId="0" xfId="0" applyAlignment="1" applyBorder="1" applyFont="1">
      <alignment horizontal="center" shrinkToFit="0" vertical="center" wrapText="1"/>
    </xf>
    <xf borderId="29" fillId="6" fontId="16" numFmtId="0" xfId="0" applyAlignment="1" applyBorder="1" applyFont="1">
      <alignment horizontal="center" shrinkToFit="0" vertical="center" wrapText="1"/>
    </xf>
    <xf borderId="29" fillId="7" fontId="16" numFmtId="0" xfId="0" applyAlignment="1" applyBorder="1" applyFont="1">
      <alignment horizontal="center" shrinkToFit="0" vertical="center" wrapText="1"/>
    </xf>
    <xf borderId="29" fillId="8" fontId="16" numFmtId="0" xfId="0" applyAlignment="1" applyBorder="1" applyFont="1">
      <alignment horizontal="center" shrinkToFit="0" vertical="center" wrapText="1"/>
    </xf>
    <xf borderId="7" fillId="0" fontId="14" numFmtId="0" xfId="0" applyAlignment="1" applyBorder="1" applyFont="1">
      <alignment horizontal="center" shrinkToFit="0" vertical="center" wrapText="1"/>
    </xf>
    <xf borderId="3" fillId="0" fontId="14" numFmtId="0" xfId="0" applyAlignment="1" applyBorder="1" applyFont="1">
      <alignment shrinkToFit="0" vertical="center" wrapText="1"/>
    </xf>
    <xf borderId="1" fillId="0" fontId="0" numFmtId="0" xfId="0" applyAlignment="1" applyBorder="1" applyFont="1">
      <alignment horizontal="center" shrinkToFit="0" vertical="center" wrapText="1"/>
    </xf>
    <xf borderId="1" fillId="0" fontId="14" numFmtId="0" xfId="0" applyAlignment="1" applyBorder="1" applyFont="1">
      <alignment shrinkToFit="0" vertical="center" wrapText="1"/>
    </xf>
    <xf borderId="1" fillId="0" fontId="16" numFmtId="0" xfId="0" applyAlignment="1" applyBorder="1" applyFont="1">
      <alignment horizontal="center" shrinkToFit="0" vertical="center" wrapText="1"/>
    </xf>
    <xf borderId="1" fillId="6" fontId="16" numFmtId="0" xfId="0" applyAlignment="1" applyBorder="1" applyFont="1">
      <alignment horizontal="center" shrinkToFit="0" vertical="center" wrapText="1"/>
    </xf>
    <xf borderId="1" fillId="7" fontId="16" numFmtId="49" xfId="0" applyAlignment="1" applyBorder="1" applyFont="1" applyNumberFormat="1">
      <alignment horizontal="center" shrinkToFit="0" vertical="center" wrapText="1"/>
    </xf>
    <xf borderId="1" fillId="8" fontId="16" numFmtId="0" xfId="0" applyAlignment="1" applyBorder="1" applyFont="1">
      <alignment horizontal="center" shrinkToFit="0" vertical="center" wrapText="1"/>
    </xf>
    <xf borderId="16" fillId="7" fontId="17" numFmtId="49" xfId="0" applyAlignment="1" applyBorder="1" applyFont="1" applyNumberFormat="1">
      <alignment horizontal="center" shrinkToFit="0" vertical="center" wrapText="1"/>
    </xf>
    <xf borderId="30" fillId="0" fontId="14" numFmtId="0" xfId="0" applyAlignment="1" applyBorder="1" applyFont="1">
      <alignment shrinkToFit="0" vertical="center" wrapText="1"/>
    </xf>
    <xf borderId="30" fillId="0" fontId="14" numFmtId="0" xfId="0" applyAlignment="1" applyBorder="1" applyFont="1">
      <alignment horizontal="center" shrinkToFit="0" vertical="center" wrapText="1"/>
    </xf>
    <xf borderId="3" fillId="0" fontId="15" numFmtId="0" xfId="0" applyAlignment="1" applyBorder="1" applyFont="1">
      <alignment horizontal="left" shrinkToFit="0" vertical="center" wrapText="1"/>
    </xf>
    <xf borderId="1" fillId="7" fontId="16" numFmtId="0" xfId="0" applyAlignment="1" applyBorder="1" applyFont="1">
      <alignment horizontal="center" shrinkToFit="0" vertical="center" wrapText="1"/>
    </xf>
    <xf borderId="26" fillId="0" fontId="15" numFmtId="0" xfId="0" applyAlignment="1" applyBorder="1" applyFont="1">
      <alignment horizontal="left" shrinkToFit="0" vertical="center" wrapText="1"/>
    </xf>
    <xf borderId="1" fillId="4" fontId="6" numFmtId="168" xfId="0" applyAlignment="1" applyBorder="1" applyFont="1" applyNumberFormat="1">
      <alignment horizontal="left" shrinkToFit="0" vertical="top" wrapText="1"/>
    </xf>
    <xf borderId="0" fillId="0" fontId="5" numFmtId="0" xfId="0" applyAlignment="1" applyFont="1">
      <alignment horizontal="center" shrinkToFit="0" vertical="center" wrapText="1"/>
    </xf>
    <xf borderId="0" fillId="0" fontId="5" numFmtId="0" xfId="0" applyAlignment="1" applyFont="1">
      <alignment shrinkToFit="0" wrapText="1"/>
    </xf>
    <xf borderId="0" fillId="0" fontId="5" numFmtId="164" xfId="0" applyAlignment="1" applyFont="1" applyNumberFormat="1">
      <alignment horizontal="center" shrinkToFit="0" wrapText="1"/>
    </xf>
    <xf borderId="0" fillId="0" fontId="5" numFmtId="165" xfId="0" applyAlignment="1" applyFont="1" applyNumberFormat="1">
      <alignment horizontal="center" shrinkToFit="0" vertical="center" wrapText="1"/>
    </xf>
    <xf borderId="17" fillId="0" fontId="15" numFmtId="0" xfId="0" applyAlignment="1" applyBorder="1" applyFont="1">
      <alignment shrinkToFit="0" vertical="center" wrapText="1"/>
    </xf>
    <xf borderId="31" fillId="0" fontId="14" numFmtId="0" xfId="0" applyAlignment="1" applyBorder="1" applyFont="1">
      <alignment horizontal="center" shrinkToFit="0" vertical="center" wrapText="1"/>
    </xf>
    <xf borderId="0" fillId="0" fontId="21" numFmtId="0" xfId="0" applyAlignment="1" applyFont="1">
      <alignment shrinkToFit="0" wrapText="1"/>
    </xf>
    <xf borderId="0" fillId="0" fontId="22" numFmtId="0" xfId="0" applyAlignment="1" applyFont="1">
      <alignment shrinkToFit="0" wrapText="1"/>
    </xf>
    <xf borderId="0" fillId="0" fontId="21" numFmtId="164" xfId="0" applyAlignment="1" applyFont="1" applyNumberFormat="1">
      <alignment horizontal="center" shrinkToFit="0" wrapText="1"/>
    </xf>
    <xf borderId="1" fillId="4" fontId="6" numFmtId="0" xfId="0" applyAlignment="1" applyBorder="1" applyFont="1">
      <alignment horizontal="left" shrinkToFit="0" vertical="top" wrapText="1"/>
    </xf>
    <xf borderId="0" fillId="0" fontId="21" numFmtId="165" xfId="0" applyAlignment="1" applyFont="1" applyNumberFormat="1">
      <alignment shrinkToFit="0" wrapText="1"/>
    </xf>
    <xf borderId="1" fillId="4" fontId="6" numFmtId="9" xfId="0" applyAlignment="1" applyBorder="1" applyFont="1" applyNumberFormat="1">
      <alignment horizontal="left" shrinkToFit="0" vertical="top" wrapText="1"/>
    </xf>
    <xf borderId="0" fillId="0" fontId="23" numFmtId="0" xfId="0" applyAlignment="1" applyFont="1">
      <alignment horizontal="center"/>
    </xf>
    <xf borderId="2" fillId="2" fontId="23" numFmtId="166" xfId="0" applyBorder="1" applyFont="1" applyNumberFormat="1"/>
    <xf borderId="2" fillId="2" fontId="23" numFmtId="0" xfId="0" applyAlignment="1" applyBorder="1" applyFont="1">
      <alignment horizontal="center"/>
    </xf>
    <xf borderId="0" fillId="0" fontId="23" numFmtId="49" xfId="0" applyAlignment="1" applyFont="1" applyNumberFormat="1">
      <alignment horizontal="center"/>
    </xf>
    <xf borderId="0" fillId="0" fontId="23" numFmtId="0" xfId="0" applyFont="1"/>
    <xf borderId="0" fillId="0" fontId="23" numFmtId="0" xfId="0" applyAlignment="1" applyFont="1">
      <alignment horizontal="left"/>
    </xf>
    <xf borderId="0" fillId="0" fontId="23" numFmtId="164" xfId="0" applyAlignment="1" applyFont="1" applyNumberFormat="1">
      <alignment horizontal="center"/>
    </xf>
    <xf borderId="0" fillId="0" fontId="23" numFmtId="165" xfId="0" applyFont="1" applyNumberFormat="1"/>
    <xf borderId="1" fillId="4" fontId="4" numFmtId="0" xfId="0" applyAlignment="1" applyBorder="1" applyFont="1">
      <alignment horizontal="left" shrinkToFit="0" vertical="top" wrapText="1"/>
    </xf>
    <xf borderId="1" fillId="4" fontId="4" numFmtId="9" xfId="0" applyAlignment="1" applyBorder="1" applyFont="1" applyNumberFormat="1">
      <alignment horizontal="left" shrinkToFit="0" vertical="top" wrapText="1"/>
    </xf>
    <xf borderId="16" fillId="0" fontId="14" numFmtId="0" xfId="0" applyAlignment="1" applyBorder="1" applyFont="1">
      <alignment shrinkToFit="0" vertical="center" wrapText="1"/>
    </xf>
    <xf borderId="17" fillId="0" fontId="0" numFmtId="0" xfId="0" applyAlignment="1" applyBorder="1" applyFont="1">
      <alignment horizontal="center" shrinkToFit="0" vertical="center" wrapText="1"/>
    </xf>
    <xf borderId="29" fillId="7" fontId="16" numFmtId="49" xfId="0" applyAlignment="1" applyBorder="1" applyFont="1" applyNumberFormat="1">
      <alignment horizontal="center" shrinkToFit="0" vertical="center" wrapText="1"/>
    </xf>
    <xf borderId="1" fillId="10" fontId="24" numFmtId="0" xfId="0" applyAlignment="1" applyBorder="1" applyFill="1" applyFont="1">
      <alignment horizontal="center" shrinkToFit="0" vertical="center" wrapText="1"/>
    </xf>
    <xf borderId="1" fillId="10" fontId="24" numFmtId="170" xfId="0" applyAlignment="1" applyBorder="1" applyFont="1" applyNumberFormat="1">
      <alignment horizontal="center" vertical="center"/>
    </xf>
    <xf borderId="11" fillId="0" fontId="0" numFmtId="0" xfId="0" applyAlignment="1" applyBorder="1" applyFont="1">
      <alignment horizontal="center" shrinkToFit="0" vertical="center" wrapText="1"/>
    </xf>
    <xf borderId="1" fillId="10" fontId="24" numFmtId="0" xfId="0" applyAlignment="1" applyBorder="1" applyFont="1">
      <alignment horizontal="left" shrinkToFit="0" vertical="center" wrapText="1"/>
    </xf>
    <xf borderId="1" fillId="10" fontId="24" numFmtId="171" xfId="0" applyAlignment="1" applyBorder="1" applyFont="1" applyNumberFormat="1">
      <alignment horizontal="center" shrinkToFit="0" vertical="center" wrapText="1"/>
    </xf>
    <xf borderId="1" fillId="10" fontId="24" numFmtId="0" xfId="0" applyAlignment="1" applyBorder="1" applyFont="1">
      <alignment horizontal="center" shrinkToFit="0" textRotation="90" vertical="center" wrapText="1"/>
    </xf>
    <xf borderId="1" fillId="0" fontId="21" numFmtId="0" xfId="0" applyAlignment="1" applyBorder="1" applyFont="1">
      <alignment horizontal="center" shrinkToFit="0" vertical="center" wrapText="1"/>
    </xf>
    <xf borderId="1" fillId="4" fontId="21" numFmtId="170" xfId="0" applyAlignment="1" applyBorder="1" applyFont="1" applyNumberFormat="1">
      <alignment horizontal="center" shrinkToFit="0" vertical="center" wrapText="1"/>
    </xf>
    <xf borderId="1" fillId="0" fontId="21" numFmtId="0" xfId="0" applyAlignment="1" applyBorder="1" applyFont="1">
      <alignment horizontal="left" shrinkToFit="0" vertical="center" wrapText="1"/>
    </xf>
    <xf borderId="1" fillId="0" fontId="21" numFmtId="9" xfId="0" applyAlignment="1" applyBorder="1" applyFont="1" applyNumberFormat="1">
      <alignment horizontal="center" shrinkToFit="0" vertical="center" wrapText="1"/>
    </xf>
    <xf borderId="1" fillId="0" fontId="21" numFmtId="172" xfId="0" applyAlignment="1" applyBorder="1" applyFont="1" applyNumberFormat="1">
      <alignment horizontal="center" shrinkToFit="0" vertical="center" wrapText="1"/>
    </xf>
    <xf borderId="1" fillId="0" fontId="21" numFmtId="9" xfId="0" applyAlignment="1" applyBorder="1" applyFont="1" applyNumberFormat="1">
      <alignment horizontal="left" shrinkToFit="0" vertical="center" wrapText="1"/>
    </xf>
    <xf borderId="1" fillId="0" fontId="21" numFmtId="1" xfId="0" applyAlignment="1" applyBorder="1" applyFont="1" applyNumberFormat="1">
      <alignment horizontal="left" shrinkToFit="0" vertical="center" wrapText="1"/>
    </xf>
    <xf borderId="1" fillId="0" fontId="21" numFmtId="170" xfId="0" applyAlignment="1" applyBorder="1" applyFont="1" applyNumberFormat="1">
      <alignment horizontal="center" shrinkToFit="0" vertical="center" wrapText="1"/>
    </xf>
    <xf borderId="1" fillId="8" fontId="25" numFmtId="0" xfId="0" applyAlignment="1" applyBorder="1" applyFont="1">
      <alignment horizontal="left" shrinkToFit="0" vertical="center" wrapText="1"/>
    </xf>
    <xf borderId="1" fillId="8" fontId="25" numFmtId="0" xfId="0" applyAlignment="1" applyBorder="1" applyFont="1">
      <alignment horizontal="center" shrinkToFit="0" vertical="center" wrapText="1"/>
    </xf>
    <xf borderId="1" fillId="0" fontId="26" numFmtId="9" xfId="0" applyAlignment="1" applyBorder="1" applyFont="1" applyNumberFormat="1">
      <alignment horizontal="left" shrinkToFit="0" vertical="center" wrapText="1"/>
    </xf>
    <xf borderId="1" fillId="11" fontId="21" numFmtId="0" xfId="0" applyAlignment="1" applyBorder="1" applyFill="1" applyFont="1">
      <alignment horizontal="left" shrinkToFit="0" vertical="center" wrapText="1"/>
    </xf>
    <xf borderId="32" fillId="0" fontId="14" numFmtId="0" xfId="0" applyAlignment="1" applyBorder="1" applyFont="1">
      <alignment shrinkToFit="0" vertical="center" wrapText="1"/>
    </xf>
    <xf borderId="1" fillId="11" fontId="21" numFmtId="0" xfId="0" applyAlignment="1" applyBorder="1" applyFont="1">
      <alignment horizontal="center" shrinkToFit="0" vertical="center" wrapText="1"/>
    </xf>
    <xf borderId="1" fillId="0" fontId="27" numFmtId="9" xfId="0" applyAlignment="1" applyBorder="1" applyFont="1" applyNumberFormat="1">
      <alignment horizontal="left" shrinkToFit="0" vertical="center" wrapText="1"/>
    </xf>
    <xf borderId="16" fillId="0" fontId="16" numFmtId="9" xfId="0" applyAlignment="1" applyBorder="1" applyFont="1" applyNumberFormat="1">
      <alignment horizontal="center" shrinkToFit="0" vertical="center" wrapText="1"/>
    </xf>
    <xf borderId="16" fillId="6" fontId="16" numFmtId="9" xfId="0" applyAlignment="1" applyBorder="1" applyFont="1" applyNumberFormat="1">
      <alignment horizontal="center" shrinkToFit="0" vertical="center" wrapText="1"/>
    </xf>
    <xf borderId="18" fillId="0" fontId="14" numFmtId="0" xfId="0" applyAlignment="1" applyBorder="1" applyFont="1">
      <alignment horizontal="center" shrinkToFit="0" vertical="center" wrapText="1"/>
    </xf>
    <xf borderId="0" fillId="0" fontId="6" numFmtId="0" xfId="0" applyAlignment="1" applyFont="1">
      <alignment horizontal="left" vertical="top"/>
    </xf>
    <xf borderId="1" fillId="12" fontId="25" numFmtId="0" xfId="0" applyAlignment="1" applyBorder="1" applyFill="1" applyFont="1">
      <alignment horizontal="left" shrinkToFit="0" vertical="center" wrapText="1"/>
    </xf>
    <xf borderId="11" fillId="0" fontId="14" numFmtId="0" xfId="0" applyAlignment="1" applyBorder="1" applyFont="1">
      <alignment shrinkToFit="0" vertical="center" wrapText="1"/>
    </xf>
    <xf borderId="1" fillId="0" fontId="27" numFmtId="0" xfId="0" applyAlignment="1" applyBorder="1" applyFont="1">
      <alignment horizontal="center" shrinkToFit="0" vertical="center" wrapText="1"/>
    </xf>
    <xf borderId="1" fillId="0" fontId="27" numFmtId="9" xfId="0" applyAlignment="1" applyBorder="1" applyFont="1" applyNumberFormat="1">
      <alignment horizontal="center" shrinkToFit="0" vertical="center" wrapText="1"/>
    </xf>
    <xf borderId="23" fillId="4" fontId="14" numFmtId="0" xfId="0" applyAlignment="1" applyBorder="1" applyFont="1">
      <alignment horizontal="center" shrinkToFit="0" vertical="center" wrapText="1"/>
    </xf>
    <xf borderId="29" fillId="0" fontId="14" numFmtId="0" xfId="0" applyAlignment="1" applyBorder="1" applyFont="1">
      <alignment shrinkToFit="0" vertical="center" wrapText="1"/>
    </xf>
    <xf borderId="33" fillId="0" fontId="14" numFmtId="0" xfId="0" applyAlignment="1" applyBorder="1" applyFont="1">
      <alignment shrinkToFit="0" vertical="center" wrapText="1"/>
    </xf>
    <xf borderId="29" fillId="0" fontId="17" numFmtId="0" xfId="0" applyAlignment="1" applyBorder="1" applyFont="1">
      <alignment horizontal="center" shrinkToFit="0" vertical="center" wrapText="1"/>
    </xf>
    <xf borderId="29" fillId="6" fontId="17" numFmtId="0" xfId="0" applyAlignment="1" applyBorder="1" applyFont="1">
      <alignment horizontal="center" shrinkToFit="0" vertical="center" wrapText="1"/>
    </xf>
    <xf borderId="29" fillId="7" fontId="17" numFmtId="0" xfId="0" applyAlignment="1" applyBorder="1" applyFont="1">
      <alignment horizontal="center" shrinkToFit="0" vertical="center" wrapText="1"/>
    </xf>
    <xf borderId="29" fillId="8" fontId="17" numFmtId="0" xfId="0" applyAlignment="1" applyBorder="1" applyFont="1">
      <alignment horizontal="center" shrinkToFit="0" vertical="center" wrapText="1"/>
    </xf>
    <xf borderId="22" fillId="0" fontId="14" numFmtId="0" xfId="0" applyAlignment="1" applyBorder="1" applyFont="1">
      <alignment shrinkToFit="0" vertical="center" wrapText="1"/>
    </xf>
    <xf borderId="19" fillId="0" fontId="15" numFmtId="10" xfId="0" applyAlignment="1" applyBorder="1" applyFont="1" applyNumberFormat="1">
      <alignment horizontal="center" shrinkToFit="0" vertical="center" wrapText="1"/>
    </xf>
    <xf borderId="30" fillId="0" fontId="15" numFmtId="10" xfId="0" applyAlignment="1" applyBorder="1" applyFont="1" applyNumberFormat="1">
      <alignment horizontal="center" shrinkToFit="0" vertical="center" wrapText="1"/>
    </xf>
    <xf borderId="1" fillId="4" fontId="21" numFmtId="0" xfId="0" applyAlignment="1" applyBorder="1" applyFont="1">
      <alignment horizontal="center" shrinkToFit="0" vertical="center" wrapText="1"/>
    </xf>
    <xf borderId="1" fillId="4" fontId="21" numFmtId="9" xfId="0" applyAlignment="1" applyBorder="1" applyFont="1" applyNumberFormat="1">
      <alignment horizontal="center" shrinkToFit="0" vertical="center" wrapText="1"/>
    </xf>
    <xf borderId="21" fillId="0" fontId="14" numFmtId="0" xfId="0" applyAlignment="1" applyBorder="1" applyFont="1">
      <alignment shrinkToFit="0" vertical="center" wrapText="1"/>
    </xf>
    <xf borderId="23" fillId="7" fontId="16" numFmtId="49" xfId="0" applyAlignment="1" applyBorder="1" applyFont="1" applyNumberFormat="1">
      <alignment horizontal="center" shrinkToFit="0" vertical="center" wrapText="1"/>
    </xf>
    <xf borderId="16" fillId="4" fontId="14" numFmtId="0" xfId="0" applyAlignment="1" applyBorder="1" applyFont="1">
      <alignment shrinkToFit="0" vertical="center" wrapText="1"/>
    </xf>
    <xf borderId="16" fillId="7" fontId="16" numFmtId="49" xfId="0" applyAlignment="1" applyBorder="1" applyFont="1" applyNumberFormat="1">
      <alignment horizontal="center" shrinkToFit="0" vertical="center" wrapText="1"/>
    </xf>
    <xf borderId="16" fillId="4" fontId="14" numFmtId="0" xfId="0" applyAlignment="1" applyBorder="1" applyFont="1">
      <alignment horizontal="center" shrinkToFit="0" vertical="center" wrapText="1"/>
    </xf>
    <xf borderId="1" fillId="0" fontId="21" numFmtId="0" xfId="0" applyAlignment="1" applyBorder="1" applyFont="1">
      <alignment horizontal="center" shrinkToFit="0" wrapText="1"/>
    </xf>
    <xf borderId="26" fillId="0" fontId="14" numFmtId="0" xfId="0" applyAlignment="1" applyBorder="1" applyFont="1">
      <alignment horizontal="left" shrinkToFit="0" vertical="center" wrapText="1"/>
    </xf>
    <xf borderId="1" fillId="0" fontId="21" numFmtId="9" xfId="0" applyAlignment="1" applyBorder="1" applyFont="1" applyNumberFormat="1">
      <alignment horizontal="center" shrinkToFit="0" wrapText="1"/>
    </xf>
    <xf borderId="21" fillId="0" fontId="14" numFmtId="10" xfId="0" applyAlignment="1" applyBorder="1" applyFont="1" applyNumberFormat="1">
      <alignment horizontal="center" shrinkToFit="0" vertical="center" wrapText="1"/>
    </xf>
    <xf borderId="1" fillId="4" fontId="14" numFmtId="0" xfId="0" applyAlignment="1" applyBorder="1" applyFont="1">
      <alignment horizontal="center" shrinkToFit="0" vertical="center" wrapText="1"/>
    </xf>
    <xf borderId="1" fillId="4" fontId="14" numFmtId="0" xfId="0" applyAlignment="1" applyBorder="1" applyFont="1">
      <alignment shrinkToFit="0" vertical="center" wrapText="1"/>
    </xf>
    <xf borderId="1" fillId="4" fontId="15" numFmtId="0" xfId="0" applyAlignment="1" applyBorder="1" applyFont="1">
      <alignment shrinkToFit="0" vertical="center" wrapText="1"/>
    </xf>
    <xf borderId="1" fillId="0" fontId="15" numFmtId="10" xfId="0" applyAlignment="1" applyBorder="1" applyFont="1" applyNumberFormat="1">
      <alignment horizontal="center" shrinkToFit="0" vertical="center" wrapText="1"/>
    </xf>
    <xf borderId="7" fillId="0" fontId="14" numFmtId="0" xfId="0" applyAlignment="1" applyBorder="1" applyFont="1">
      <alignment horizontal="left" shrinkToFit="0" vertical="center" wrapText="1"/>
    </xf>
    <xf borderId="1" fillId="7" fontId="21" numFmtId="0" xfId="0" applyAlignment="1" applyBorder="1" applyFont="1">
      <alignment horizontal="left" shrinkToFit="0" vertical="center" wrapText="1"/>
    </xf>
    <xf borderId="16" fillId="0" fontId="16" numFmtId="173" xfId="0" applyAlignment="1" applyBorder="1" applyFont="1" applyNumberFormat="1">
      <alignment horizontal="center" shrinkToFit="0" vertical="center" wrapText="1"/>
    </xf>
    <xf borderId="16" fillId="6" fontId="16" numFmtId="173" xfId="0" applyAlignment="1" applyBorder="1" applyFont="1" applyNumberFormat="1">
      <alignment horizontal="center" shrinkToFit="0" vertical="center" wrapText="1"/>
    </xf>
    <xf borderId="16" fillId="7" fontId="16" numFmtId="173" xfId="0" applyAlignment="1" applyBorder="1" applyFont="1" applyNumberFormat="1">
      <alignment horizontal="center" shrinkToFit="0" vertical="center" wrapText="1"/>
    </xf>
    <xf borderId="16" fillId="8" fontId="16" numFmtId="173" xfId="0" applyAlignment="1" applyBorder="1" applyFont="1" applyNumberFormat="1">
      <alignment horizontal="center" shrinkToFit="0" vertical="center" wrapText="1"/>
    </xf>
    <xf borderId="1" fillId="4" fontId="21" numFmtId="9" xfId="0" applyAlignment="1" applyBorder="1" applyFont="1" applyNumberFormat="1">
      <alignment horizontal="left" shrinkToFit="0" vertical="center" wrapText="1"/>
    </xf>
    <xf borderId="25" fillId="4" fontId="14" numFmtId="0" xfId="0" applyAlignment="1" applyBorder="1" applyFont="1">
      <alignment horizontal="center" shrinkToFit="0" vertical="center" wrapText="1"/>
    </xf>
    <xf borderId="34" fillId="4" fontId="14" numFmtId="0" xfId="0" applyAlignment="1" applyBorder="1" applyFont="1">
      <alignment horizontal="center" shrinkToFit="0" vertical="center" wrapText="1"/>
    </xf>
    <xf borderId="35" fillId="0" fontId="14" numFmtId="0" xfId="0" applyAlignment="1" applyBorder="1" applyFont="1">
      <alignment shrinkToFit="0" vertical="center" wrapText="1"/>
    </xf>
    <xf borderId="35" fillId="0" fontId="14" numFmtId="0" xfId="0" applyAlignment="1" applyBorder="1" applyFont="1">
      <alignment horizontal="center" shrinkToFit="0" vertical="center" wrapText="1"/>
    </xf>
    <xf borderId="17" fillId="0" fontId="16" numFmtId="0" xfId="0" applyAlignment="1" applyBorder="1" applyFont="1">
      <alignment horizontal="center" shrinkToFit="0" vertical="center" wrapText="1"/>
    </xf>
    <xf borderId="34" fillId="6" fontId="16" numFmtId="0" xfId="0" applyAlignment="1" applyBorder="1" applyFont="1">
      <alignment horizontal="center" shrinkToFit="0" vertical="center" wrapText="1"/>
    </xf>
    <xf borderId="34" fillId="7" fontId="16" numFmtId="0" xfId="0" applyAlignment="1" applyBorder="1" applyFont="1">
      <alignment horizontal="center" shrinkToFit="0" vertical="center" wrapText="1"/>
    </xf>
    <xf borderId="34" fillId="8" fontId="16" numFmtId="0" xfId="0" applyAlignment="1" applyBorder="1" applyFont="1">
      <alignment horizontal="center" shrinkToFit="0" vertical="center" wrapText="1"/>
    </xf>
    <xf borderId="1" fillId="0" fontId="17" numFmtId="174" xfId="0" applyAlignment="1" applyBorder="1" applyFont="1" applyNumberFormat="1">
      <alignment horizontal="center" shrinkToFit="0" vertical="center" wrapText="1"/>
    </xf>
    <xf borderId="1" fillId="6" fontId="17" numFmtId="174" xfId="0" applyAlignment="1" applyBorder="1" applyFont="1" applyNumberFormat="1">
      <alignment horizontal="center" shrinkToFit="0" vertical="center" wrapText="1"/>
    </xf>
    <xf borderId="1" fillId="7" fontId="17" numFmtId="174" xfId="0" applyAlignment="1" applyBorder="1" applyFont="1" applyNumberFormat="1">
      <alignment horizontal="center" shrinkToFit="0" vertical="center" wrapText="1"/>
    </xf>
    <xf borderId="1" fillId="8" fontId="17" numFmtId="174" xfId="0" applyAlignment="1" applyBorder="1" applyFont="1" applyNumberFormat="1">
      <alignment horizontal="center" shrinkToFit="0" vertical="center" wrapText="1"/>
    </xf>
    <xf borderId="29" fillId="4" fontId="14" numFmtId="0" xfId="0" applyAlignment="1" applyBorder="1" applyFont="1">
      <alignment horizontal="center" shrinkToFit="0" vertical="center" wrapText="1"/>
    </xf>
    <xf borderId="22" fillId="0" fontId="14" numFmtId="10" xfId="0" applyAlignment="1" applyBorder="1" applyFont="1" applyNumberFormat="1">
      <alignment horizontal="center" shrinkToFit="0" vertical="center" wrapText="1"/>
    </xf>
    <xf borderId="20" fillId="4" fontId="14" numFmtId="0" xfId="0" applyAlignment="1" applyBorder="1" applyFont="1">
      <alignment horizontal="center" shrinkToFit="0" vertical="center" wrapText="1"/>
    </xf>
    <xf borderId="23" fillId="7" fontId="17" numFmtId="49" xfId="0" applyAlignment="1" applyBorder="1" applyFont="1" applyNumberFormat="1">
      <alignment horizontal="center" shrinkToFit="0" vertical="center" wrapText="1"/>
    </xf>
    <xf borderId="27" fillId="4" fontId="14" numFmtId="0" xfId="0" applyAlignment="1" applyBorder="1" applyFont="1">
      <alignment horizontal="center" shrinkToFit="0" vertical="center" wrapText="1"/>
    </xf>
    <xf borderId="11" fillId="0" fontId="16" numFmtId="3" xfId="0" applyAlignment="1" applyBorder="1" applyFont="1" applyNumberFormat="1">
      <alignment horizontal="center" shrinkToFit="0" vertical="center" wrapText="1"/>
    </xf>
    <xf borderId="20" fillId="6" fontId="16" numFmtId="3" xfId="0" applyAlignment="1" applyBorder="1" applyFont="1" applyNumberFormat="1">
      <alignment horizontal="center" shrinkToFit="0" vertical="center" wrapText="1"/>
    </xf>
    <xf borderId="20" fillId="7" fontId="16" numFmtId="3" xfId="0" applyAlignment="1" applyBorder="1" applyFont="1" applyNumberFormat="1">
      <alignment horizontal="center" shrinkToFit="0" vertical="center" wrapText="1"/>
    </xf>
    <xf borderId="20" fillId="8" fontId="16" numFmtId="3" xfId="0" applyAlignment="1" applyBorder="1" applyFont="1" applyNumberFormat="1">
      <alignment horizontal="center" shrinkToFit="0" vertical="center" wrapText="1"/>
    </xf>
    <xf borderId="1" fillId="0" fontId="14" numFmtId="10" xfId="0" applyAlignment="1" applyBorder="1" applyFont="1" applyNumberFormat="1">
      <alignment horizontal="center" shrinkToFit="0" vertical="center" wrapText="1"/>
    </xf>
    <xf borderId="1" fillId="0" fontId="14" numFmtId="9" xfId="0" applyAlignment="1" applyBorder="1" applyFont="1" applyNumberFormat="1">
      <alignment horizontal="center" shrinkToFit="0" vertical="center" wrapText="1"/>
    </xf>
    <xf borderId="21" fillId="0" fontId="14" numFmtId="9" xfId="0" applyAlignment="1" applyBorder="1" applyFont="1" applyNumberFormat="1">
      <alignment horizontal="center" shrinkToFit="0" vertical="center" wrapText="1"/>
    </xf>
    <xf borderId="23" fillId="6" fontId="14" numFmtId="0" xfId="0" applyAlignment="1" applyBorder="1" applyFont="1">
      <alignment horizontal="center" shrinkToFit="0" vertical="center" wrapText="1"/>
    </xf>
    <xf borderId="6" fillId="4" fontId="14" numFmtId="0" xfId="0" applyAlignment="1" applyBorder="1" applyFont="1">
      <alignment shrinkToFit="0" vertical="center" wrapText="1"/>
    </xf>
    <xf borderId="1" fillId="6" fontId="14" numFmtId="0" xfId="0" applyAlignment="1" applyBorder="1" applyFont="1">
      <alignment horizontal="center" shrinkToFit="0" vertical="center" wrapText="1"/>
    </xf>
    <xf borderId="18" fillId="0" fontId="14" numFmtId="0" xfId="0" applyAlignment="1" applyBorder="1" applyFont="1">
      <alignment shrinkToFit="0" vertical="center" wrapText="1"/>
    </xf>
    <xf borderId="1" fillId="4" fontId="21" numFmtId="172" xfId="0" applyAlignment="1" applyBorder="1" applyFont="1" applyNumberFormat="1">
      <alignment horizontal="center" shrinkToFit="0" vertical="center" wrapText="1"/>
    </xf>
    <xf borderId="1" fillId="7" fontId="14" numFmtId="0" xfId="0" applyAlignment="1" applyBorder="1" applyFont="1">
      <alignment horizontal="center" shrinkToFit="0" vertical="center" wrapText="1"/>
    </xf>
    <xf borderId="2" fillId="13" fontId="28" numFmtId="0" xfId="0" applyBorder="1" applyFill="1" applyFont="1"/>
    <xf borderId="36" fillId="0" fontId="3" numFmtId="0" xfId="0" applyBorder="1" applyFont="1"/>
    <xf borderId="37" fillId="0" fontId="3" numFmtId="0" xfId="0" applyBorder="1" applyFont="1"/>
    <xf borderId="1" fillId="0" fontId="27" numFmtId="172" xfId="0" applyAlignment="1" applyBorder="1" applyFont="1" applyNumberFormat="1">
      <alignment horizontal="center" shrinkToFit="0" vertical="center" wrapText="1"/>
    </xf>
    <xf borderId="38" fillId="0" fontId="3" numFmtId="0" xfId="0" applyBorder="1" applyFont="1"/>
    <xf borderId="7" fillId="0" fontId="14" numFmtId="0" xfId="0" applyAlignment="1" applyBorder="1" applyFont="1">
      <alignment shrinkToFit="0" vertical="center" wrapText="1"/>
    </xf>
    <xf borderId="7" fillId="0" fontId="14" numFmtId="10" xfId="0" applyAlignment="1" applyBorder="1" applyFont="1" applyNumberFormat="1">
      <alignment horizontal="center" shrinkToFit="0" vertical="center" wrapText="1"/>
    </xf>
    <xf borderId="6" fillId="6" fontId="14" numFmtId="0" xfId="0" applyAlignment="1" applyBorder="1" applyFont="1">
      <alignment horizontal="center" shrinkToFit="0" vertical="center" wrapText="1"/>
    </xf>
    <xf borderId="6" fillId="7" fontId="14" numFmtId="0" xfId="0" applyAlignment="1" applyBorder="1" applyFont="1">
      <alignment horizontal="center" shrinkToFit="0" vertical="center" wrapText="1"/>
    </xf>
    <xf borderId="6" fillId="8" fontId="16" numFmtId="0" xfId="0" applyAlignment="1" applyBorder="1" applyFont="1">
      <alignment horizontal="center" shrinkToFit="0" vertical="center" wrapText="1"/>
    </xf>
    <xf borderId="28" fillId="0" fontId="14" numFmtId="0" xfId="0" applyAlignment="1" applyBorder="1" applyFont="1">
      <alignment shrinkToFit="0" vertical="center" wrapText="1"/>
    </xf>
    <xf borderId="1" fillId="11" fontId="27" numFmtId="0" xfId="0" applyAlignment="1" applyBorder="1" applyFont="1">
      <alignment horizontal="left" shrinkToFit="0" vertical="center" wrapText="1"/>
    </xf>
    <xf borderId="1" fillId="11" fontId="27" numFmtId="0" xfId="0" applyAlignment="1" applyBorder="1" applyFont="1">
      <alignment horizontal="center" shrinkToFit="0" vertical="center" wrapText="1"/>
    </xf>
    <xf borderId="39" fillId="4" fontId="14" numFmtId="0" xfId="0" applyAlignment="1" applyBorder="1" applyFont="1">
      <alignment shrinkToFit="0" vertical="center" wrapText="1"/>
    </xf>
    <xf borderId="3" fillId="0" fontId="0" numFmtId="0" xfId="0" applyAlignment="1" applyBorder="1" applyFont="1">
      <alignment shrinkToFit="0" wrapText="1"/>
    </xf>
    <xf borderId="1" fillId="4" fontId="27" numFmtId="0" xfId="0" applyAlignment="1" applyBorder="1" applyFont="1">
      <alignment horizontal="center" shrinkToFit="0" vertical="center" wrapText="1"/>
    </xf>
    <xf borderId="40" fillId="4" fontId="14" numFmtId="0" xfId="0" applyAlignment="1" applyBorder="1" applyFont="1">
      <alignment shrinkToFit="0" vertical="center" wrapText="1"/>
    </xf>
    <xf borderId="1" fillId="4" fontId="27" numFmtId="9" xfId="0" applyAlignment="1" applyBorder="1" applyFont="1" applyNumberFormat="1">
      <alignment horizontal="center" shrinkToFit="0" vertical="center" wrapText="1"/>
    </xf>
    <xf borderId="1" fillId="4" fontId="27" numFmtId="172" xfId="0" applyAlignment="1" applyBorder="1" applyFont="1" applyNumberFormat="1">
      <alignment horizontal="center" shrinkToFit="0" vertical="center" wrapText="1"/>
    </xf>
    <xf borderId="3" fillId="0" fontId="14" numFmtId="0" xfId="0" applyAlignment="1" applyBorder="1" applyFont="1">
      <alignment shrinkToFit="0" wrapText="1"/>
    </xf>
    <xf borderId="3" fillId="0" fontId="14" numFmtId="0" xfId="0" applyAlignment="1" applyBorder="1" applyFont="1">
      <alignment horizontal="center" shrinkToFit="0" wrapText="1"/>
    </xf>
    <xf borderId="22" fillId="0" fontId="14" numFmtId="0" xfId="0" applyAlignment="1" applyBorder="1" applyFont="1">
      <alignment horizontal="center" shrinkToFit="0" wrapText="1"/>
    </xf>
    <xf borderId="1" fillId="14" fontId="21" numFmtId="0" xfId="0" applyAlignment="1" applyBorder="1" applyFill="1" applyFont="1">
      <alignment horizontal="left" shrinkToFit="0" vertical="center" wrapText="1"/>
    </xf>
    <xf borderId="1" fillId="14" fontId="21" numFmtId="0" xfId="0" applyAlignment="1" applyBorder="1" applyFont="1">
      <alignment horizontal="center" shrinkToFit="0" vertical="center" wrapText="1"/>
    </xf>
    <xf borderId="1" fillId="14" fontId="27" numFmtId="0" xfId="0" applyAlignment="1" applyBorder="1" applyFont="1">
      <alignment horizontal="left" shrinkToFit="0" vertical="center" wrapText="1"/>
    </xf>
    <xf borderId="3" fillId="0" fontId="14" numFmtId="9" xfId="0" applyAlignment="1" applyBorder="1" applyFont="1" applyNumberFormat="1">
      <alignment horizontal="center" shrinkToFit="0" vertical="center" wrapText="1"/>
    </xf>
    <xf borderId="1" fillId="0" fontId="16" numFmtId="9" xfId="0" applyAlignment="1" applyBorder="1" applyFont="1" applyNumberFormat="1">
      <alignment horizontal="center" shrinkToFit="0" vertical="center" wrapText="1"/>
    </xf>
    <xf borderId="1" fillId="6" fontId="16" numFmtId="9" xfId="0" applyAlignment="1" applyBorder="1" applyFont="1" applyNumberFormat="1">
      <alignment horizontal="center" shrinkToFit="0" vertical="center" wrapText="1"/>
    </xf>
    <xf borderId="32" fillId="0" fontId="14" numFmtId="10" xfId="0" applyAlignment="1" applyBorder="1" applyFont="1" applyNumberFormat="1">
      <alignment horizontal="center" shrinkToFit="0" vertical="center" wrapText="1"/>
    </xf>
    <xf borderId="32" fillId="0" fontId="14" numFmtId="0" xfId="0" applyAlignment="1" applyBorder="1" applyFont="1">
      <alignment horizontal="center" shrinkToFit="0" vertical="center" wrapText="1"/>
    </xf>
    <xf borderId="7" fillId="0" fontId="17" numFmtId="0" xfId="0" applyAlignment="1" applyBorder="1" applyFont="1">
      <alignment horizontal="center" shrinkToFit="0" vertical="center" wrapText="1"/>
    </xf>
    <xf borderId="7" fillId="6" fontId="17" numFmtId="0" xfId="0" applyAlignment="1" applyBorder="1" applyFont="1">
      <alignment horizontal="center" shrinkToFit="0" vertical="center" wrapText="1"/>
    </xf>
    <xf borderId="7" fillId="7" fontId="17" numFmtId="0" xfId="0" applyAlignment="1" applyBorder="1" applyFont="1">
      <alignment horizontal="center" shrinkToFit="0" vertical="center" wrapText="1"/>
    </xf>
    <xf borderId="7" fillId="8" fontId="17" numFmtId="0" xfId="0" applyAlignment="1" applyBorder="1" applyFont="1">
      <alignment horizontal="center" shrinkToFit="0" vertical="center" wrapText="1"/>
    </xf>
    <xf borderId="6" fillId="6" fontId="17" numFmtId="0" xfId="0" applyAlignment="1" applyBorder="1" applyFont="1">
      <alignment horizontal="center" shrinkToFit="0" vertical="center" wrapText="1"/>
    </xf>
    <xf borderId="1" fillId="7" fontId="17" numFmtId="0" xfId="0" applyAlignment="1" applyBorder="1" applyFont="1">
      <alignment shrinkToFit="0" vertical="center" wrapText="1"/>
    </xf>
    <xf borderId="41" fillId="4" fontId="14" numFmtId="0" xfId="0" applyAlignment="1" applyBorder="1" applyFont="1">
      <alignment shrinkToFit="0" vertical="center" wrapText="1"/>
    </xf>
    <xf borderId="20" fillId="4" fontId="14" numFmtId="0" xfId="0" applyAlignment="1" applyBorder="1" applyFont="1">
      <alignment shrinkToFit="0" vertical="center" wrapText="1"/>
    </xf>
    <xf borderId="6" fillId="4" fontId="14" numFmtId="0" xfId="0" applyAlignment="1" applyBorder="1" applyFont="1">
      <alignment horizontal="center" shrinkToFit="0" vertical="center" wrapText="1"/>
    </xf>
    <xf borderId="0" fillId="0" fontId="14" numFmtId="0" xfId="0" applyAlignment="1" applyFont="1">
      <alignment shrinkToFit="0" wrapText="1"/>
    </xf>
    <xf borderId="0" fillId="0" fontId="14" numFmtId="0" xfId="0" applyAlignment="1" applyFont="1">
      <alignment horizontal="center" shrinkToFit="0" vertical="center" wrapText="1"/>
    </xf>
    <xf borderId="0" fillId="0" fontId="0" numFmtId="0" xfId="0" applyAlignment="1" applyFont="1">
      <alignment horizontal="center"/>
    </xf>
    <xf borderId="0" fillId="0" fontId="0" numFmtId="0" xfId="0" applyAlignment="1" applyFont="1">
      <alignment shrinkToFit="0" wrapText="1"/>
    </xf>
    <xf borderId="0" fillId="0" fontId="0" numFmtId="0" xfId="0" applyAlignment="1" applyFont="1">
      <alignment horizontal="center" shrinkToFit="0" wrapText="1"/>
    </xf>
    <xf borderId="0" fillId="0" fontId="0" numFmtId="0" xfId="0" applyFont="1"/>
  </cellXfs>
  <cellStyles count="1">
    <cellStyle xfId="0" name="Normal" builtinId="0"/>
  </cellStyles>
  <dxfs count="2">
    <dxf>
      <font>
        <color rgb="FFFFFFFF"/>
      </font>
      <fill>
        <patternFill patternType="solid">
          <fgColor rgb="FFC00000"/>
          <bgColor rgb="FFC00000"/>
        </patternFill>
      </fill>
      <border/>
    </dxf>
    <dxf>
      <font>
        <color rgb="FFFFFFFF"/>
      </font>
      <fill>
        <patternFill patternType="solid">
          <fgColor rgb="FF1F497D"/>
          <bgColor rgb="FF1F497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ySplit="5.0" topLeftCell="A6" activePane="bottomLeft" state="frozen"/>
      <selection activeCell="B7" sqref="B7" pane="bottomLeft"/>
    </sheetView>
  </sheetViews>
  <sheetFormatPr customHeight="1" defaultColWidth="14.43" defaultRowHeight="15.0"/>
  <cols>
    <col customWidth="1" min="1" max="1" width="5.57"/>
    <col customWidth="1" min="2" max="2" width="64.0"/>
    <col customWidth="1" min="3" max="3" width="6.14"/>
    <col customWidth="1" min="4" max="4" width="65.71"/>
    <col customWidth="1" min="5" max="5" width="8.29"/>
    <col customWidth="1" min="6" max="6" width="46.29"/>
    <col customWidth="1" min="7" max="7" width="8.71"/>
    <col customWidth="1" min="8" max="8" width="86.14"/>
    <col customWidth="1" min="9" max="9" width="10.71"/>
    <col customWidth="1" min="10" max="10" width="29.43"/>
    <col customWidth="1" min="11" max="11" width="5.43"/>
    <col customWidth="1" min="12" max="12" width="16.57"/>
    <col customWidth="1" min="13" max="13" width="6.86"/>
    <col customWidth="1" min="14" max="14" width="16.57"/>
    <col customWidth="1" min="15" max="15" width="6.43"/>
    <col customWidth="1" min="16" max="16" width="7.29"/>
    <col customWidth="1" min="17" max="20" width="9.29"/>
    <col customWidth="1" min="21" max="21" width="7.86"/>
    <col customWidth="1" min="22" max="22" width="15.29"/>
    <col customWidth="1" min="23" max="23" width="26.0"/>
    <col customWidth="1" min="24" max="26" width="136.57"/>
  </cols>
  <sheetData>
    <row r="1" ht="16.5" customHeight="1">
      <c r="A1" s="2" t="s">
        <v>5</v>
      </c>
      <c r="B1" s="3"/>
      <c r="C1" s="4"/>
      <c r="D1" s="3"/>
      <c r="E1" s="5"/>
      <c r="F1" s="6"/>
      <c r="G1" s="7"/>
      <c r="H1" s="8"/>
      <c r="I1" s="9"/>
      <c r="J1" s="6"/>
      <c r="K1" s="6"/>
      <c r="L1" s="6"/>
      <c r="M1" s="6"/>
      <c r="N1" s="6"/>
      <c r="O1" s="3"/>
      <c r="P1" s="6"/>
      <c r="Q1" s="6"/>
      <c r="R1" s="6"/>
      <c r="S1" s="6"/>
      <c r="T1" s="6"/>
      <c r="U1" s="11"/>
      <c r="V1" s="9"/>
      <c r="W1" s="6"/>
      <c r="X1" s="3"/>
      <c r="Y1" s="3"/>
      <c r="Z1" s="3"/>
    </row>
    <row r="2" ht="16.5" customHeight="1">
      <c r="A2" s="2"/>
      <c r="B2" s="3"/>
      <c r="C2" s="4"/>
      <c r="D2" s="3"/>
      <c r="E2" s="5"/>
      <c r="F2" s="6"/>
      <c r="G2" s="7"/>
      <c r="H2" s="8"/>
      <c r="I2" s="9"/>
      <c r="J2" s="6"/>
      <c r="K2" s="6"/>
      <c r="L2" s="6"/>
      <c r="M2" s="6"/>
      <c r="N2" s="6"/>
      <c r="O2" s="3"/>
      <c r="P2" s="6"/>
      <c r="Q2" s="6"/>
      <c r="R2" s="6"/>
      <c r="S2" s="6"/>
      <c r="T2" s="6"/>
      <c r="U2" s="11"/>
      <c r="V2" s="9"/>
      <c r="W2" s="6"/>
      <c r="X2" s="3"/>
      <c r="Y2" s="3"/>
      <c r="Z2" s="3"/>
    </row>
    <row r="3" ht="16.5" customHeight="1">
      <c r="A3" s="14" t="s">
        <v>35</v>
      </c>
      <c r="B3" s="3"/>
      <c r="C3" s="4"/>
      <c r="D3" s="3"/>
      <c r="E3" s="5"/>
      <c r="F3" s="6"/>
      <c r="G3" s="7"/>
      <c r="H3" s="8"/>
      <c r="I3" s="9"/>
      <c r="J3" s="6"/>
      <c r="K3" s="6"/>
      <c r="L3" s="6"/>
      <c r="M3" s="6"/>
      <c r="N3" s="6"/>
      <c r="O3" s="3"/>
      <c r="P3" s="6"/>
      <c r="Q3" s="6"/>
      <c r="R3" s="6"/>
      <c r="S3" s="6"/>
      <c r="T3" s="6"/>
      <c r="U3" s="11"/>
      <c r="V3" s="9"/>
      <c r="W3" s="6"/>
      <c r="X3" s="3"/>
      <c r="Y3" s="3"/>
      <c r="Z3" s="3"/>
    </row>
    <row r="4" ht="20.25" customHeight="1">
      <c r="A4" s="3"/>
      <c r="B4" s="3"/>
      <c r="C4" s="4"/>
      <c r="D4" s="3"/>
      <c r="E4" s="5"/>
      <c r="F4" s="6"/>
      <c r="G4" s="7"/>
      <c r="H4" s="8"/>
      <c r="I4" s="9" t="s">
        <v>42</v>
      </c>
      <c r="J4" s="6"/>
      <c r="K4" s="6"/>
      <c r="L4" s="6"/>
      <c r="M4" s="6"/>
      <c r="N4" s="6"/>
      <c r="O4" s="3"/>
      <c r="P4" s="6"/>
      <c r="Q4" s="6"/>
      <c r="R4" s="6"/>
      <c r="S4" s="16" t="s">
        <v>46</v>
      </c>
      <c r="T4" s="18"/>
      <c r="U4" s="11"/>
      <c r="V4" s="9"/>
      <c r="W4" s="6"/>
      <c r="X4" s="3"/>
      <c r="Y4" s="3"/>
      <c r="Z4" s="3"/>
    </row>
    <row r="5" ht="16.5" customHeight="1">
      <c r="A5" s="20" t="s">
        <v>50</v>
      </c>
      <c r="B5" s="20" t="s">
        <v>48</v>
      </c>
      <c r="C5" s="22" t="s">
        <v>52</v>
      </c>
      <c r="D5" s="20" t="s">
        <v>53</v>
      </c>
      <c r="E5" s="24" t="s">
        <v>54</v>
      </c>
      <c r="F5" s="20" t="s">
        <v>56</v>
      </c>
      <c r="G5" s="25" t="s">
        <v>58</v>
      </c>
      <c r="H5" s="27" t="s">
        <v>60</v>
      </c>
      <c r="I5" s="20" t="s">
        <v>61</v>
      </c>
      <c r="J5" s="20" t="s">
        <v>62</v>
      </c>
      <c r="K5" s="20"/>
      <c r="L5" s="20"/>
      <c r="M5" s="20"/>
      <c r="N5" s="20"/>
      <c r="O5" s="6"/>
      <c r="P5" s="6"/>
      <c r="Q5" s="29" t="s">
        <v>63</v>
      </c>
      <c r="R5" s="29" t="s">
        <v>68</v>
      </c>
      <c r="S5" s="29" t="s">
        <v>63</v>
      </c>
      <c r="T5" s="29" t="s">
        <v>68</v>
      </c>
      <c r="U5" s="6" t="s">
        <v>71</v>
      </c>
      <c r="V5" s="16" t="s">
        <v>72</v>
      </c>
      <c r="W5" s="18"/>
      <c r="X5" s="6"/>
      <c r="Y5" s="6"/>
      <c r="Z5" s="6"/>
    </row>
    <row r="6" ht="18.0" customHeight="1">
      <c r="A6" s="31" t="s">
        <v>79</v>
      </c>
      <c r="B6" s="33" t="s">
        <v>88</v>
      </c>
      <c r="C6" s="35" t="s">
        <v>90</v>
      </c>
      <c r="D6" s="38" t="s">
        <v>97</v>
      </c>
      <c r="E6" s="39" t="s">
        <v>99</v>
      </c>
      <c r="F6" s="40" t="s">
        <v>103</v>
      </c>
      <c r="G6" s="42" t="s">
        <v>105</v>
      </c>
      <c r="H6" s="44" t="s">
        <v>108</v>
      </c>
      <c r="I6" s="46"/>
      <c r="J6" s="44">
        <v>6.0</v>
      </c>
      <c r="K6" s="40">
        <v>145.0</v>
      </c>
      <c r="L6" s="40">
        <f t="shared" ref="L6:L31" si="1">+J6/K6</f>
        <v>0.04137931034</v>
      </c>
      <c r="M6" s="40">
        <v>1000.0</v>
      </c>
      <c r="N6" s="40">
        <f t="shared" ref="N6:N31" si="2">+L6*M6</f>
        <v>41.37931034</v>
      </c>
      <c r="O6" s="3">
        <f t="shared" ref="O6:O31" si="3">ROUND(N6,0)</f>
        <v>41</v>
      </c>
      <c r="P6" s="6">
        <v>41.0</v>
      </c>
      <c r="Q6" s="50">
        <v>1.0</v>
      </c>
      <c r="R6" s="50">
        <f>+P6</f>
        <v>41</v>
      </c>
      <c r="S6" s="50">
        <v>1.0</v>
      </c>
      <c r="T6" s="50">
        <v>41.0</v>
      </c>
      <c r="U6" s="11">
        <v>41.0</v>
      </c>
      <c r="V6" s="46" t="s">
        <v>126</v>
      </c>
      <c r="W6" s="40" t="s">
        <v>127</v>
      </c>
      <c r="X6" s="3"/>
      <c r="Y6" s="3"/>
      <c r="Z6" s="3"/>
    </row>
    <row r="7" ht="18.0" customHeight="1">
      <c r="A7" s="31" t="s">
        <v>79</v>
      </c>
      <c r="B7" s="52"/>
      <c r="C7" s="35" t="s">
        <v>90</v>
      </c>
      <c r="D7" s="52"/>
      <c r="E7" s="39" t="s">
        <v>130</v>
      </c>
      <c r="F7" s="40" t="s">
        <v>131</v>
      </c>
      <c r="G7" s="42" t="s">
        <v>132</v>
      </c>
      <c r="H7" s="44" t="s">
        <v>133</v>
      </c>
      <c r="I7" s="46"/>
      <c r="J7" s="44">
        <v>3.0</v>
      </c>
      <c r="K7" s="40">
        <v>145.0</v>
      </c>
      <c r="L7" s="40">
        <f t="shared" si="1"/>
        <v>0.02068965517</v>
      </c>
      <c r="M7" s="40">
        <v>1000.0</v>
      </c>
      <c r="N7" s="40">
        <f t="shared" si="2"/>
        <v>20.68965517</v>
      </c>
      <c r="O7" s="3">
        <f t="shared" si="3"/>
        <v>21</v>
      </c>
      <c r="P7" s="6">
        <v>21.0</v>
      </c>
      <c r="Q7" s="50">
        <f t="shared" ref="Q7:Q31" si="4">+Q6+P6</f>
        <v>42</v>
      </c>
      <c r="R7" s="50">
        <f t="shared" ref="R7:R30" si="5">+Q8-1</f>
        <v>62</v>
      </c>
      <c r="S7" s="50">
        <v>42.0</v>
      </c>
      <c r="T7" s="50">
        <v>62.0</v>
      </c>
      <c r="U7" s="11">
        <f t="shared" ref="U7:U31" si="6">+T7-T6</f>
        <v>21</v>
      </c>
      <c r="V7" s="46" t="s">
        <v>160</v>
      </c>
      <c r="W7" s="40" t="s">
        <v>161</v>
      </c>
      <c r="X7" s="3"/>
      <c r="Y7" s="3"/>
      <c r="Z7" s="3"/>
    </row>
    <row r="8" ht="18.0" customHeight="1">
      <c r="A8" s="31" t="s">
        <v>79</v>
      </c>
      <c r="B8" s="52"/>
      <c r="C8" s="35" t="s">
        <v>90</v>
      </c>
      <c r="D8" s="52"/>
      <c r="E8" s="39" t="s">
        <v>162</v>
      </c>
      <c r="F8" s="40" t="s">
        <v>163</v>
      </c>
      <c r="G8" s="42" t="s">
        <v>164</v>
      </c>
      <c r="H8" s="44" t="s">
        <v>167</v>
      </c>
      <c r="I8" s="46"/>
      <c r="J8" s="44">
        <v>7.0</v>
      </c>
      <c r="K8" s="40">
        <v>145.0</v>
      </c>
      <c r="L8" s="40">
        <f t="shared" si="1"/>
        <v>0.04827586207</v>
      </c>
      <c r="M8" s="40">
        <v>1000.0</v>
      </c>
      <c r="N8" s="40">
        <f t="shared" si="2"/>
        <v>48.27586207</v>
      </c>
      <c r="O8" s="3">
        <f t="shared" si="3"/>
        <v>48</v>
      </c>
      <c r="P8" s="6">
        <v>48.0</v>
      </c>
      <c r="Q8" s="50">
        <f t="shared" si="4"/>
        <v>63</v>
      </c>
      <c r="R8" s="50">
        <f t="shared" si="5"/>
        <v>110</v>
      </c>
      <c r="S8" s="50">
        <v>63.0</v>
      </c>
      <c r="T8" s="50">
        <v>110.0</v>
      </c>
      <c r="U8" s="11">
        <f t="shared" si="6"/>
        <v>48</v>
      </c>
      <c r="V8" s="46" t="s">
        <v>183</v>
      </c>
      <c r="W8" s="40" t="s">
        <v>184</v>
      </c>
      <c r="X8" s="3"/>
      <c r="Y8" s="3"/>
      <c r="Z8" s="3"/>
    </row>
    <row r="9" ht="16.5" customHeight="1">
      <c r="A9" s="31" t="s">
        <v>79</v>
      </c>
      <c r="B9" s="52"/>
      <c r="C9" s="35" t="s">
        <v>90</v>
      </c>
      <c r="D9" s="67"/>
      <c r="E9" s="39" t="s">
        <v>188</v>
      </c>
      <c r="F9" s="40" t="s">
        <v>189</v>
      </c>
      <c r="G9" s="42" t="s">
        <v>190</v>
      </c>
      <c r="H9" s="44" t="s">
        <v>191</v>
      </c>
      <c r="I9" s="46"/>
      <c r="J9" s="44">
        <v>10.0</v>
      </c>
      <c r="K9" s="40">
        <v>145.0</v>
      </c>
      <c r="L9" s="40">
        <f t="shared" si="1"/>
        <v>0.06896551724</v>
      </c>
      <c r="M9" s="40">
        <v>1000.0</v>
      </c>
      <c r="N9" s="40">
        <f t="shared" si="2"/>
        <v>68.96551724</v>
      </c>
      <c r="O9" s="3">
        <f t="shared" si="3"/>
        <v>69</v>
      </c>
      <c r="P9" s="6">
        <v>68.0</v>
      </c>
      <c r="Q9" s="50">
        <f t="shared" si="4"/>
        <v>111</v>
      </c>
      <c r="R9" s="50">
        <f t="shared" si="5"/>
        <v>178</v>
      </c>
      <c r="S9" s="50">
        <v>111.0</v>
      </c>
      <c r="T9" s="50">
        <v>178.0</v>
      </c>
      <c r="U9" s="11">
        <f t="shared" si="6"/>
        <v>68</v>
      </c>
      <c r="V9" s="46" t="s">
        <v>196</v>
      </c>
      <c r="W9" s="40" t="s">
        <v>197</v>
      </c>
      <c r="X9" s="3"/>
      <c r="Y9" s="3"/>
      <c r="Z9" s="3"/>
    </row>
    <row r="10" ht="18.0" customHeight="1">
      <c r="A10" s="31" t="s">
        <v>79</v>
      </c>
      <c r="B10" s="52"/>
      <c r="C10" s="35" t="s">
        <v>201</v>
      </c>
      <c r="D10" s="33" t="s">
        <v>202</v>
      </c>
      <c r="E10" s="39" t="s">
        <v>207</v>
      </c>
      <c r="F10" s="40" t="s">
        <v>209</v>
      </c>
      <c r="G10" s="42" t="s">
        <v>210</v>
      </c>
      <c r="H10" s="44" t="s">
        <v>211</v>
      </c>
      <c r="I10" s="46"/>
      <c r="J10" s="44">
        <v>4.0</v>
      </c>
      <c r="K10" s="40">
        <v>145.0</v>
      </c>
      <c r="L10" s="40">
        <f t="shared" si="1"/>
        <v>0.0275862069</v>
      </c>
      <c r="M10" s="40">
        <v>1000.0</v>
      </c>
      <c r="N10" s="40">
        <f t="shared" si="2"/>
        <v>27.5862069</v>
      </c>
      <c r="O10" s="3">
        <f t="shared" si="3"/>
        <v>28</v>
      </c>
      <c r="P10" s="6">
        <v>28.0</v>
      </c>
      <c r="Q10" s="50">
        <f t="shared" si="4"/>
        <v>179</v>
      </c>
      <c r="R10" s="50">
        <f t="shared" si="5"/>
        <v>206</v>
      </c>
      <c r="S10" s="50">
        <v>179.0</v>
      </c>
      <c r="T10" s="50">
        <v>206.0</v>
      </c>
      <c r="U10" s="11">
        <f t="shared" si="6"/>
        <v>28</v>
      </c>
      <c r="V10" s="46" t="s">
        <v>218</v>
      </c>
      <c r="W10" s="40" t="s">
        <v>219</v>
      </c>
      <c r="X10" s="3"/>
      <c r="Y10" s="3"/>
      <c r="Z10" s="3"/>
    </row>
    <row r="11" ht="18.0" customHeight="1">
      <c r="A11" s="31" t="s">
        <v>79</v>
      </c>
      <c r="B11" s="52"/>
      <c r="C11" s="35" t="s">
        <v>201</v>
      </c>
      <c r="D11" s="52"/>
      <c r="E11" s="39" t="s">
        <v>221</v>
      </c>
      <c r="F11" s="40" t="s">
        <v>223</v>
      </c>
      <c r="G11" s="42" t="s">
        <v>225</v>
      </c>
      <c r="H11" s="44" t="s">
        <v>226</v>
      </c>
      <c r="I11" s="46"/>
      <c r="J11" s="44">
        <v>4.0</v>
      </c>
      <c r="K11" s="40">
        <v>145.0</v>
      </c>
      <c r="L11" s="40">
        <f t="shared" si="1"/>
        <v>0.0275862069</v>
      </c>
      <c r="M11" s="40">
        <v>1000.0</v>
      </c>
      <c r="N11" s="40">
        <f t="shared" si="2"/>
        <v>27.5862069</v>
      </c>
      <c r="O11" s="3">
        <f t="shared" si="3"/>
        <v>28</v>
      </c>
      <c r="P11" s="6">
        <v>28.0</v>
      </c>
      <c r="Q11" s="50">
        <f t="shared" si="4"/>
        <v>207</v>
      </c>
      <c r="R11" s="50">
        <f t="shared" si="5"/>
        <v>234</v>
      </c>
      <c r="S11" s="50">
        <v>207.0</v>
      </c>
      <c r="T11" s="50">
        <v>234.0</v>
      </c>
      <c r="U11" s="11">
        <f t="shared" si="6"/>
        <v>28</v>
      </c>
      <c r="V11" s="46" t="s">
        <v>232</v>
      </c>
      <c r="W11" s="40" t="s">
        <v>234</v>
      </c>
      <c r="X11" s="3"/>
      <c r="Y11" s="3"/>
      <c r="Z11" s="3"/>
    </row>
    <row r="12" ht="18.0" customHeight="1">
      <c r="A12" s="31" t="s">
        <v>79</v>
      </c>
      <c r="B12" s="52"/>
      <c r="C12" s="35" t="s">
        <v>201</v>
      </c>
      <c r="D12" s="67"/>
      <c r="E12" s="39" t="s">
        <v>236</v>
      </c>
      <c r="F12" s="40" t="s">
        <v>238</v>
      </c>
      <c r="G12" s="42" t="s">
        <v>241</v>
      </c>
      <c r="H12" s="44" t="s">
        <v>242</v>
      </c>
      <c r="I12" s="46"/>
      <c r="J12" s="44">
        <v>1.0</v>
      </c>
      <c r="K12" s="40">
        <v>145.0</v>
      </c>
      <c r="L12" s="40">
        <f t="shared" si="1"/>
        <v>0.006896551724</v>
      </c>
      <c r="M12" s="40">
        <v>1000.0</v>
      </c>
      <c r="N12" s="40">
        <f t="shared" si="2"/>
        <v>6.896551724</v>
      </c>
      <c r="O12" s="3">
        <f t="shared" si="3"/>
        <v>7</v>
      </c>
      <c r="P12" s="6">
        <v>7.0</v>
      </c>
      <c r="Q12" s="50">
        <f t="shared" si="4"/>
        <v>235</v>
      </c>
      <c r="R12" s="50">
        <f t="shared" si="5"/>
        <v>241</v>
      </c>
      <c r="S12" s="87">
        <v>235.0</v>
      </c>
      <c r="T12" s="89">
        <v>245.0</v>
      </c>
      <c r="U12" s="11">
        <f t="shared" si="6"/>
        <v>11</v>
      </c>
      <c r="V12" s="46"/>
      <c r="W12" s="40"/>
      <c r="X12" s="3"/>
      <c r="Y12" s="3"/>
      <c r="Z12" s="3"/>
    </row>
    <row r="13" ht="18.75" customHeight="1">
      <c r="A13" s="31" t="s">
        <v>79</v>
      </c>
      <c r="B13" s="67"/>
      <c r="C13" s="35" t="s">
        <v>251</v>
      </c>
      <c r="D13" s="40" t="s">
        <v>255</v>
      </c>
      <c r="E13" s="39" t="s">
        <v>256</v>
      </c>
      <c r="F13" s="40" t="s">
        <v>258</v>
      </c>
      <c r="G13" s="42" t="s">
        <v>259</v>
      </c>
      <c r="H13" s="44" t="s">
        <v>260</v>
      </c>
      <c r="I13" s="46"/>
      <c r="J13" s="44">
        <v>12.0</v>
      </c>
      <c r="K13" s="40">
        <v>145.0</v>
      </c>
      <c r="L13" s="40">
        <f t="shared" si="1"/>
        <v>0.08275862069</v>
      </c>
      <c r="M13" s="40">
        <v>1000.0</v>
      </c>
      <c r="N13" s="40">
        <f t="shared" si="2"/>
        <v>82.75862069</v>
      </c>
      <c r="O13" s="3">
        <f t="shared" si="3"/>
        <v>83</v>
      </c>
      <c r="P13" s="6">
        <v>82.0</v>
      </c>
      <c r="Q13" s="50">
        <f t="shared" si="4"/>
        <v>242</v>
      </c>
      <c r="R13" s="50">
        <f t="shared" si="5"/>
        <v>323</v>
      </c>
      <c r="S13" s="89">
        <v>246.0</v>
      </c>
      <c r="T13" s="50">
        <v>323.0</v>
      </c>
      <c r="U13" s="11">
        <f t="shared" si="6"/>
        <v>78</v>
      </c>
      <c r="V13" s="46"/>
      <c r="W13" s="40"/>
      <c r="X13" s="3"/>
      <c r="Y13" s="3"/>
      <c r="Z13" s="3"/>
    </row>
    <row r="14" ht="17.25" customHeight="1">
      <c r="A14" s="93" t="s">
        <v>279</v>
      </c>
      <c r="B14" s="33" t="s">
        <v>280</v>
      </c>
      <c r="C14" s="35" t="s">
        <v>281</v>
      </c>
      <c r="D14" s="96" t="s">
        <v>284</v>
      </c>
      <c r="E14" s="39" t="s">
        <v>288</v>
      </c>
      <c r="F14" s="40" t="s">
        <v>289</v>
      </c>
      <c r="G14" s="42" t="s">
        <v>290</v>
      </c>
      <c r="H14" s="44" t="s">
        <v>291</v>
      </c>
      <c r="I14" s="46"/>
      <c r="J14" s="44">
        <v>4.0</v>
      </c>
      <c r="K14" s="40">
        <v>145.0</v>
      </c>
      <c r="L14" s="40">
        <f t="shared" si="1"/>
        <v>0.0275862069</v>
      </c>
      <c r="M14" s="40">
        <v>1000.0</v>
      </c>
      <c r="N14" s="40">
        <f t="shared" si="2"/>
        <v>27.5862069</v>
      </c>
      <c r="O14" s="3">
        <f t="shared" si="3"/>
        <v>28</v>
      </c>
      <c r="P14" s="6">
        <v>28.0</v>
      </c>
      <c r="Q14" s="50">
        <f t="shared" si="4"/>
        <v>324</v>
      </c>
      <c r="R14" s="50">
        <f t="shared" si="5"/>
        <v>351</v>
      </c>
      <c r="S14" s="50">
        <v>324.0</v>
      </c>
      <c r="T14" s="50">
        <v>351.0</v>
      </c>
      <c r="U14" s="11">
        <f t="shared" si="6"/>
        <v>28</v>
      </c>
      <c r="V14" s="46"/>
      <c r="W14" s="40"/>
      <c r="X14" s="3"/>
      <c r="Y14" s="3"/>
      <c r="Z14" s="3"/>
    </row>
    <row r="15" ht="17.25" customHeight="1">
      <c r="A15" s="93" t="s">
        <v>279</v>
      </c>
      <c r="B15" s="52"/>
      <c r="C15" s="35" t="s">
        <v>281</v>
      </c>
      <c r="D15" s="52"/>
      <c r="E15" s="39" t="s">
        <v>303</v>
      </c>
      <c r="F15" s="39" t="s">
        <v>304</v>
      </c>
      <c r="G15" s="42" t="s">
        <v>305</v>
      </c>
      <c r="H15" s="44" t="s">
        <v>306</v>
      </c>
      <c r="I15" s="46"/>
      <c r="J15" s="44">
        <v>4.0</v>
      </c>
      <c r="K15" s="40">
        <v>145.0</v>
      </c>
      <c r="L15" s="40">
        <f t="shared" si="1"/>
        <v>0.0275862069</v>
      </c>
      <c r="M15" s="40">
        <v>1000.0</v>
      </c>
      <c r="N15" s="40">
        <f t="shared" si="2"/>
        <v>27.5862069</v>
      </c>
      <c r="O15" s="3">
        <f t="shared" si="3"/>
        <v>28</v>
      </c>
      <c r="P15" s="6">
        <v>28.0</v>
      </c>
      <c r="Q15" s="50">
        <f t="shared" si="4"/>
        <v>352</v>
      </c>
      <c r="R15" s="50">
        <f t="shared" si="5"/>
        <v>379</v>
      </c>
      <c r="S15" s="50">
        <v>352.0</v>
      </c>
      <c r="T15" s="50">
        <v>379.0</v>
      </c>
      <c r="U15" s="11">
        <f t="shared" si="6"/>
        <v>28</v>
      </c>
      <c r="V15" s="46"/>
      <c r="W15" s="40"/>
      <c r="X15" s="3"/>
      <c r="Y15" s="3"/>
      <c r="Z15" s="3"/>
    </row>
    <row r="16" ht="17.25" customHeight="1">
      <c r="A16" s="93" t="s">
        <v>279</v>
      </c>
      <c r="B16" s="52"/>
      <c r="C16" s="35" t="s">
        <v>281</v>
      </c>
      <c r="D16" s="67"/>
      <c r="E16" s="39" t="s">
        <v>315</v>
      </c>
      <c r="F16" s="40" t="s">
        <v>317</v>
      </c>
      <c r="G16" s="42" t="s">
        <v>318</v>
      </c>
      <c r="H16" s="44" t="s">
        <v>319</v>
      </c>
      <c r="I16" s="46"/>
      <c r="J16" s="44">
        <v>3.0</v>
      </c>
      <c r="K16" s="40">
        <v>145.0</v>
      </c>
      <c r="L16" s="40">
        <f t="shared" si="1"/>
        <v>0.02068965517</v>
      </c>
      <c r="M16" s="40">
        <v>1000.0</v>
      </c>
      <c r="N16" s="40">
        <f t="shared" si="2"/>
        <v>20.68965517</v>
      </c>
      <c r="O16" s="3">
        <f t="shared" si="3"/>
        <v>21</v>
      </c>
      <c r="P16" s="6">
        <v>21.0</v>
      </c>
      <c r="Q16" s="50">
        <f t="shared" si="4"/>
        <v>380</v>
      </c>
      <c r="R16" s="50">
        <f t="shared" si="5"/>
        <v>400</v>
      </c>
      <c r="S16" s="50">
        <v>380.0</v>
      </c>
      <c r="T16" s="50">
        <v>400.0</v>
      </c>
      <c r="U16" s="11">
        <f t="shared" si="6"/>
        <v>21</v>
      </c>
      <c r="V16" s="46"/>
      <c r="W16" s="40"/>
      <c r="X16" s="3"/>
      <c r="Y16" s="3"/>
      <c r="Z16" s="3"/>
    </row>
    <row r="17" ht="17.25" customHeight="1">
      <c r="A17" s="93" t="s">
        <v>279</v>
      </c>
      <c r="B17" s="52"/>
      <c r="C17" s="35" t="s">
        <v>329</v>
      </c>
      <c r="D17" s="40" t="s">
        <v>332</v>
      </c>
      <c r="E17" s="39" t="s">
        <v>334</v>
      </c>
      <c r="F17" s="40" t="s">
        <v>335</v>
      </c>
      <c r="G17" s="42" t="s">
        <v>337</v>
      </c>
      <c r="H17" s="44" t="s">
        <v>338</v>
      </c>
      <c r="I17" s="46"/>
      <c r="J17" s="44">
        <v>12.0</v>
      </c>
      <c r="K17" s="40">
        <v>145.0</v>
      </c>
      <c r="L17" s="40">
        <f t="shared" si="1"/>
        <v>0.08275862069</v>
      </c>
      <c r="M17" s="40">
        <v>1000.0</v>
      </c>
      <c r="N17" s="40">
        <f t="shared" si="2"/>
        <v>82.75862069</v>
      </c>
      <c r="O17" s="3">
        <f t="shared" si="3"/>
        <v>83</v>
      </c>
      <c r="P17" s="6">
        <v>83.0</v>
      </c>
      <c r="Q17" s="50">
        <f t="shared" si="4"/>
        <v>401</v>
      </c>
      <c r="R17" s="50">
        <f t="shared" si="5"/>
        <v>483</v>
      </c>
      <c r="S17" s="50">
        <v>401.0</v>
      </c>
      <c r="T17" s="50">
        <v>483.0</v>
      </c>
      <c r="U17" s="11">
        <f t="shared" si="6"/>
        <v>83</v>
      </c>
      <c r="V17" s="46"/>
      <c r="W17" s="40"/>
      <c r="X17" s="3"/>
      <c r="Y17" s="3"/>
      <c r="Z17" s="3"/>
    </row>
    <row r="18" ht="18.0" customHeight="1">
      <c r="A18" s="93" t="s">
        <v>279</v>
      </c>
      <c r="B18" s="52"/>
      <c r="C18" s="35" t="s">
        <v>350</v>
      </c>
      <c r="D18" s="96" t="s">
        <v>353</v>
      </c>
      <c r="E18" s="39" t="s">
        <v>356</v>
      </c>
      <c r="F18" s="40" t="s">
        <v>358</v>
      </c>
      <c r="G18" s="42" t="s">
        <v>359</v>
      </c>
      <c r="H18" s="44" t="s">
        <v>361</v>
      </c>
      <c r="I18" s="46"/>
      <c r="J18" s="44">
        <v>3.0</v>
      </c>
      <c r="K18" s="40">
        <v>145.0</v>
      </c>
      <c r="L18" s="40">
        <f t="shared" si="1"/>
        <v>0.02068965517</v>
      </c>
      <c r="M18" s="40">
        <v>1000.0</v>
      </c>
      <c r="N18" s="40">
        <f t="shared" si="2"/>
        <v>20.68965517</v>
      </c>
      <c r="O18" s="3">
        <f t="shared" si="3"/>
        <v>21</v>
      </c>
      <c r="P18" s="6">
        <v>21.0</v>
      </c>
      <c r="Q18" s="50">
        <f t="shared" si="4"/>
        <v>484</v>
      </c>
      <c r="R18" s="50">
        <f t="shared" si="5"/>
        <v>504</v>
      </c>
      <c r="S18" s="50">
        <v>484.0</v>
      </c>
      <c r="T18" s="50">
        <v>504.0</v>
      </c>
      <c r="U18" s="11">
        <f t="shared" si="6"/>
        <v>21</v>
      </c>
      <c r="V18" s="46"/>
      <c r="W18" s="40"/>
      <c r="X18" s="3"/>
      <c r="Y18" s="3"/>
      <c r="Z18" s="3"/>
    </row>
    <row r="19" ht="17.25" customHeight="1">
      <c r="A19" s="93" t="s">
        <v>279</v>
      </c>
      <c r="B19" s="52"/>
      <c r="C19" s="35" t="s">
        <v>350</v>
      </c>
      <c r="D19" s="52"/>
      <c r="E19" s="39" t="s">
        <v>387</v>
      </c>
      <c r="F19" s="40" t="s">
        <v>388</v>
      </c>
      <c r="G19" s="42">
        <v>36.0</v>
      </c>
      <c r="H19" s="44" t="s">
        <v>388</v>
      </c>
      <c r="I19" s="46"/>
      <c r="J19" s="44">
        <v>10.0</v>
      </c>
      <c r="K19" s="40">
        <v>145.0</v>
      </c>
      <c r="L19" s="40">
        <f t="shared" si="1"/>
        <v>0.06896551724</v>
      </c>
      <c r="M19" s="40">
        <v>1000.0</v>
      </c>
      <c r="N19" s="40">
        <f t="shared" si="2"/>
        <v>68.96551724</v>
      </c>
      <c r="O19" s="3">
        <f t="shared" si="3"/>
        <v>69</v>
      </c>
      <c r="P19" s="6">
        <v>68.0</v>
      </c>
      <c r="Q19" s="50">
        <f t="shared" si="4"/>
        <v>505</v>
      </c>
      <c r="R19" s="50">
        <f t="shared" si="5"/>
        <v>572</v>
      </c>
      <c r="S19" s="50">
        <v>505.0</v>
      </c>
      <c r="T19" s="50">
        <v>572.0</v>
      </c>
      <c r="U19" s="11">
        <f t="shared" si="6"/>
        <v>68</v>
      </c>
      <c r="V19" s="46"/>
      <c r="W19" s="40"/>
      <c r="X19" s="3"/>
      <c r="Y19" s="3"/>
      <c r="Z19" s="3"/>
    </row>
    <row r="20" ht="17.25" customHeight="1">
      <c r="A20" s="93" t="s">
        <v>279</v>
      </c>
      <c r="B20" s="52"/>
      <c r="C20" s="35" t="s">
        <v>350</v>
      </c>
      <c r="D20" s="52"/>
      <c r="E20" s="39" t="s">
        <v>394</v>
      </c>
      <c r="F20" s="40" t="s">
        <v>395</v>
      </c>
      <c r="G20" s="42">
        <v>37.0</v>
      </c>
      <c r="H20" s="44" t="s">
        <v>396</v>
      </c>
      <c r="I20" s="46"/>
      <c r="J20" s="44">
        <v>2.0</v>
      </c>
      <c r="K20" s="40">
        <v>145.0</v>
      </c>
      <c r="L20" s="40">
        <f t="shared" si="1"/>
        <v>0.01379310345</v>
      </c>
      <c r="M20" s="40">
        <v>1000.0</v>
      </c>
      <c r="N20" s="40">
        <f t="shared" si="2"/>
        <v>13.79310345</v>
      </c>
      <c r="O20" s="3">
        <f t="shared" si="3"/>
        <v>14</v>
      </c>
      <c r="P20" s="6">
        <v>14.0</v>
      </c>
      <c r="Q20" s="50">
        <f t="shared" si="4"/>
        <v>573</v>
      </c>
      <c r="R20" s="50">
        <f t="shared" si="5"/>
        <v>586</v>
      </c>
      <c r="S20" s="50">
        <v>573.0</v>
      </c>
      <c r="T20" s="50">
        <v>586.0</v>
      </c>
      <c r="U20" s="11">
        <f t="shared" si="6"/>
        <v>14</v>
      </c>
      <c r="V20" s="46"/>
      <c r="W20" s="40"/>
      <c r="X20" s="3"/>
      <c r="Y20" s="3"/>
      <c r="Z20" s="3"/>
    </row>
    <row r="21" ht="16.5" customHeight="1">
      <c r="A21" s="93" t="s">
        <v>279</v>
      </c>
      <c r="B21" s="52"/>
      <c r="C21" s="35" t="s">
        <v>350</v>
      </c>
      <c r="D21" s="67"/>
      <c r="E21" s="39" t="s">
        <v>404</v>
      </c>
      <c r="F21" s="40" t="s">
        <v>405</v>
      </c>
      <c r="G21" s="42">
        <v>40.0</v>
      </c>
      <c r="H21" s="44" t="s">
        <v>406</v>
      </c>
      <c r="I21" s="46"/>
      <c r="J21" s="44">
        <v>3.0</v>
      </c>
      <c r="K21" s="40">
        <v>145.0</v>
      </c>
      <c r="L21" s="40">
        <f t="shared" si="1"/>
        <v>0.02068965517</v>
      </c>
      <c r="M21" s="40">
        <v>1000.0</v>
      </c>
      <c r="N21" s="40">
        <f t="shared" si="2"/>
        <v>20.68965517</v>
      </c>
      <c r="O21" s="3">
        <f t="shared" si="3"/>
        <v>21</v>
      </c>
      <c r="P21" s="6">
        <v>21.0</v>
      </c>
      <c r="Q21" s="50">
        <f t="shared" si="4"/>
        <v>587</v>
      </c>
      <c r="R21" s="50">
        <f t="shared" si="5"/>
        <v>607</v>
      </c>
      <c r="S21" s="50">
        <v>587.0</v>
      </c>
      <c r="T21" s="50">
        <v>607.0</v>
      </c>
      <c r="U21" s="11">
        <f t="shared" si="6"/>
        <v>21</v>
      </c>
      <c r="V21" s="46"/>
      <c r="W21" s="40"/>
      <c r="X21" s="3"/>
      <c r="Y21" s="3"/>
      <c r="Z21" s="3"/>
    </row>
    <row r="22" ht="17.25" customHeight="1">
      <c r="A22" s="93" t="s">
        <v>279</v>
      </c>
      <c r="B22" s="52"/>
      <c r="C22" s="35" t="s">
        <v>418</v>
      </c>
      <c r="D22" s="96" t="s">
        <v>420</v>
      </c>
      <c r="E22" s="39" t="s">
        <v>422</v>
      </c>
      <c r="F22" s="40" t="s">
        <v>423</v>
      </c>
      <c r="G22" s="42">
        <v>34.0</v>
      </c>
      <c r="H22" s="44" t="s">
        <v>425</v>
      </c>
      <c r="I22" s="46"/>
      <c r="J22" s="44">
        <v>9.0</v>
      </c>
      <c r="K22" s="40">
        <v>145.0</v>
      </c>
      <c r="L22" s="40">
        <f t="shared" si="1"/>
        <v>0.06206896552</v>
      </c>
      <c r="M22" s="40">
        <v>1000.0</v>
      </c>
      <c r="N22" s="40">
        <f t="shared" si="2"/>
        <v>62.06896552</v>
      </c>
      <c r="O22" s="3">
        <f t="shared" si="3"/>
        <v>62</v>
      </c>
      <c r="P22" s="6">
        <v>62.0</v>
      </c>
      <c r="Q22" s="50">
        <f t="shared" si="4"/>
        <v>608</v>
      </c>
      <c r="R22" s="50">
        <f t="shared" si="5"/>
        <v>669</v>
      </c>
      <c r="S22" s="50">
        <v>608.0</v>
      </c>
      <c r="T22" s="50">
        <v>669.0</v>
      </c>
      <c r="U22" s="11">
        <f t="shared" si="6"/>
        <v>62</v>
      </c>
      <c r="V22" s="46"/>
      <c r="W22" s="40"/>
      <c r="X22" s="3"/>
      <c r="Y22" s="3"/>
      <c r="Z22" s="3"/>
    </row>
    <row r="23" ht="17.25" customHeight="1">
      <c r="A23" s="93" t="s">
        <v>279</v>
      </c>
      <c r="B23" s="52"/>
      <c r="C23" s="35" t="s">
        <v>418</v>
      </c>
      <c r="D23" s="52"/>
      <c r="E23" s="39" t="s">
        <v>438</v>
      </c>
      <c r="F23" s="40" t="s">
        <v>439</v>
      </c>
      <c r="G23" s="42">
        <v>37.0</v>
      </c>
      <c r="H23" s="44" t="s">
        <v>440</v>
      </c>
      <c r="I23" s="46"/>
      <c r="J23" s="44">
        <v>11.0</v>
      </c>
      <c r="K23" s="40">
        <v>145.0</v>
      </c>
      <c r="L23" s="40">
        <f t="shared" si="1"/>
        <v>0.07586206897</v>
      </c>
      <c r="M23" s="40">
        <v>1000.0</v>
      </c>
      <c r="N23" s="40">
        <f t="shared" si="2"/>
        <v>75.86206897</v>
      </c>
      <c r="O23" s="3">
        <f t="shared" si="3"/>
        <v>76</v>
      </c>
      <c r="P23" s="6">
        <v>76.0</v>
      </c>
      <c r="Q23" s="50">
        <f t="shared" si="4"/>
        <v>670</v>
      </c>
      <c r="R23" s="50">
        <f t="shared" si="5"/>
        <v>745</v>
      </c>
      <c r="S23" s="50">
        <v>670.0</v>
      </c>
      <c r="T23" s="50">
        <v>745.0</v>
      </c>
      <c r="U23" s="11">
        <f t="shared" si="6"/>
        <v>76</v>
      </c>
      <c r="V23" s="46"/>
      <c r="W23" s="40"/>
      <c r="X23" s="3"/>
      <c r="Y23" s="3"/>
      <c r="Z23" s="3"/>
    </row>
    <row r="24" ht="17.25" customHeight="1">
      <c r="A24" s="93" t="s">
        <v>279</v>
      </c>
      <c r="B24" s="67"/>
      <c r="C24" s="35" t="s">
        <v>418</v>
      </c>
      <c r="D24" s="67"/>
      <c r="E24" s="39" t="s">
        <v>447</v>
      </c>
      <c r="F24" s="40" t="s">
        <v>448</v>
      </c>
      <c r="G24" s="42">
        <v>40.0</v>
      </c>
      <c r="H24" s="44" t="s">
        <v>450</v>
      </c>
      <c r="I24" s="46"/>
      <c r="J24" s="44">
        <v>6.0</v>
      </c>
      <c r="K24" s="40">
        <v>145.0</v>
      </c>
      <c r="L24" s="40">
        <f t="shared" si="1"/>
        <v>0.04137931034</v>
      </c>
      <c r="M24" s="40">
        <v>1000.0</v>
      </c>
      <c r="N24" s="40">
        <f t="shared" si="2"/>
        <v>41.37931034</v>
      </c>
      <c r="O24" s="3">
        <f t="shared" si="3"/>
        <v>41</v>
      </c>
      <c r="P24" s="6">
        <v>41.0</v>
      </c>
      <c r="Q24" s="50">
        <f t="shared" si="4"/>
        <v>746</v>
      </c>
      <c r="R24" s="50">
        <f t="shared" si="5"/>
        <v>786</v>
      </c>
      <c r="S24" s="50">
        <v>746.0</v>
      </c>
      <c r="T24" s="50">
        <v>786.0</v>
      </c>
      <c r="U24" s="11">
        <f t="shared" si="6"/>
        <v>41</v>
      </c>
      <c r="V24" s="46"/>
      <c r="W24" s="40"/>
      <c r="X24" s="3"/>
      <c r="Y24" s="3"/>
      <c r="Z24" s="3"/>
    </row>
    <row r="25" ht="17.25" customHeight="1">
      <c r="A25" s="136" t="s">
        <v>464</v>
      </c>
      <c r="B25" s="33" t="s">
        <v>466</v>
      </c>
      <c r="C25" s="35" t="s">
        <v>470</v>
      </c>
      <c r="D25" s="96" t="s">
        <v>471</v>
      </c>
      <c r="E25" s="39" t="s">
        <v>472</v>
      </c>
      <c r="F25" s="40" t="s">
        <v>473</v>
      </c>
      <c r="G25" s="42">
        <v>42.0</v>
      </c>
      <c r="H25" s="44" t="s">
        <v>475</v>
      </c>
      <c r="I25" s="46"/>
      <c r="J25" s="44">
        <v>3.0</v>
      </c>
      <c r="K25" s="40">
        <v>145.0</v>
      </c>
      <c r="L25" s="40">
        <f t="shared" si="1"/>
        <v>0.02068965517</v>
      </c>
      <c r="M25" s="40">
        <v>1000.0</v>
      </c>
      <c r="N25" s="40">
        <f t="shared" si="2"/>
        <v>20.68965517</v>
      </c>
      <c r="O25" s="3">
        <f t="shared" si="3"/>
        <v>21</v>
      </c>
      <c r="P25" s="6">
        <v>21.0</v>
      </c>
      <c r="Q25" s="50">
        <f t="shared" si="4"/>
        <v>787</v>
      </c>
      <c r="R25" s="50">
        <f t="shared" si="5"/>
        <v>807</v>
      </c>
      <c r="S25" s="50">
        <v>787.0</v>
      </c>
      <c r="T25" s="50">
        <v>807.0</v>
      </c>
      <c r="U25" s="11">
        <f t="shared" si="6"/>
        <v>21</v>
      </c>
      <c r="V25" s="46"/>
      <c r="W25" s="40"/>
      <c r="X25" s="3"/>
      <c r="Y25" s="3"/>
      <c r="Z25" s="3"/>
    </row>
    <row r="26" ht="17.25" customHeight="1">
      <c r="A26" s="136" t="s">
        <v>464</v>
      </c>
      <c r="B26" s="52"/>
      <c r="C26" s="35" t="s">
        <v>470</v>
      </c>
      <c r="D26" s="52"/>
      <c r="E26" s="39" t="s">
        <v>485</v>
      </c>
      <c r="F26" s="40" t="s">
        <v>486</v>
      </c>
      <c r="G26" s="42">
        <v>44.0</v>
      </c>
      <c r="H26" s="44" t="s">
        <v>488</v>
      </c>
      <c r="I26" s="46"/>
      <c r="J26" s="44">
        <v>4.0</v>
      </c>
      <c r="K26" s="40">
        <v>145.0</v>
      </c>
      <c r="L26" s="40">
        <f t="shared" si="1"/>
        <v>0.0275862069</v>
      </c>
      <c r="M26" s="40">
        <v>1000.0</v>
      </c>
      <c r="N26" s="40">
        <f t="shared" si="2"/>
        <v>27.5862069</v>
      </c>
      <c r="O26" s="3">
        <f t="shared" si="3"/>
        <v>28</v>
      </c>
      <c r="P26" s="6">
        <v>28.0</v>
      </c>
      <c r="Q26" s="50">
        <f t="shared" si="4"/>
        <v>808</v>
      </c>
      <c r="R26" s="50">
        <f t="shared" si="5"/>
        <v>835</v>
      </c>
      <c r="S26" s="50">
        <v>808.0</v>
      </c>
      <c r="T26" s="50">
        <v>835.0</v>
      </c>
      <c r="U26" s="11">
        <f t="shared" si="6"/>
        <v>28</v>
      </c>
      <c r="V26" s="46"/>
      <c r="W26" s="40"/>
      <c r="X26" s="3"/>
      <c r="Y26" s="3"/>
      <c r="Z26" s="3"/>
    </row>
    <row r="27" ht="17.25" customHeight="1">
      <c r="A27" s="136" t="s">
        <v>464</v>
      </c>
      <c r="B27" s="52"/>
      <c r="C27" s="35" t="s">
        <v>470</v>
      </c>
      <c r="D27" s="67"/>
      <c r="E27" s="39" t="s">
        <v>495</v>
      </c>
      <c r="F27" s="40" t="s">
        <v>496</v>
      </c>
      <c r="G27" s="42">
        <v>46.0</v>
      </c>
      <c r="H27" s="44" t="s">
        <v>497</v>
      </c>
      <c r="I27" s="46"/>
      <c r="J27" s="44">
        <v>4.0</v>
      </c>
      <c r="K27" s="40">
        <v>145.0</v>
      </c>
      <c r="L27" s="40">
        <f t="shared" si="1"/>
        <v>0.0275862069</v>
      </c>
      <c r="M27" s="40">
        <v>1000.0</v>
      </c>
      <c r="N27" s="40">
        <f t="shared" si="2"/>
        <v>27.5862069</v>
      </c>
      <c r="O27" s="3">
        <f t="shared" si="3"/>
        <v>28</v>
      </c>
      <c r="P27" s="6">
        <v>28.0</v>
      </c>
      <c r="Q27" s="50">
        <f t="shared" si="4"/>
        <v>836</v>
      </c>
      <c r="R27" s="50">
        <f t="shared" si="5"/>
        <v>863</v>
      </c>
      <c r="S27" s="50">
        <v>836.0</v>
      </c>
      <c r="T27" s="50">
        <v>863.0</v>
      </c>
      <c r="U27" s="11">
        <f t="shared" si="6"/>
        <v>28</v>
      </c>
      <c r="V27" s="46"/>
      <c r="W27" s="40"/>
      <c r="X27" s="3"/>
      <c r="Y27" s="3"/>
      <c r="Z27" s="3"/>
    </row>
    <row r="28" ht="18.75" customHeight="1">
      <c r="A28" s="136" t="s">
        <v>464</v>
      </c>
      <c r="B28" s="52"/>
      <c r="C28" s="35" t="s">
        <v>504</v>
      </c>
      <c r="D28" s="40" t="s">
        <v>509</v>
      </c>
      <c r="E28" s="39" t="s">
        <v>510</v>
      </c>
      <c r="F28" s="40" t="s">
        <v>511</v>
      </c>
      <c r="G28" s="42">
        <v>47.0</v>
      </c>
      <c r="H28" s="44" t="s">
        <v>512</v>
      </c>
      <c r="I28" s="46"/>
      <c r="J28" s="44">
        <v>6.0</v>
      </c>
      <c r="K28" s="40">
        <v>145.0</v>
      </c>
      <c r="L28" s="40">
        <f t="shared" si="1"/>
        <v>0.04137931034</v>
      </c>
      <c r="M28" s="40">
        <v>1000.0</v>
      </c>
      <c r="N28" s="40">
        <f t="shared" si="2"/>
        <v>41.37931034</v>
      </c>
      <c r="O28" s="3">
        <f t="shared" si="3"/>
        <v>41</v>
      </c>
      <c r="P28" s="6">
        <v>41.0</v>
      </c>
      <c r="Q28" s="50">
        <f t="shared" si="4"/>
        <v>864</v>
      </c>
      <c r="R28" s="50">
        <f t="shared" si="5"/>
        <v>904</v>
      </c>
      <c r="S28" s="50">
        <v>864.0</v>
      </c>
      <c r="T28" s="50">
        <v>904.0</v>
      </c>
      <c r="U28" s="11">
        <f t="shared" si="6"/>
        <v>41</v>
      </c>
      <c r="V28" s="46"/>
      <c r="W28" s="40"/>
      <c r="X28" s="3"/>
      <c r="Y28" s="3"/>
      <c r="Z28" s="3"/>
    </row>
    <row r="29" ht="17.25" customHeight="1">
      <c r="A29" s="136" t="s">
        <v>464</v>
      </c>
      <c r="B29" s="52"/>
      <c r="C29" s="35" t="s">
        <v>518</v>
      </c>
      <c r="D29" s="40" t="s">
        <v>520</v>
      </c>
      <c r="E29" s="39" t="s">
        <v>521</v>
      </c>
      <c r="F29" s="40" t="s">
        <v>523</v>
      </c>
      <c r="G29" s="42">
        <v>49.0</v>
      </c>
      <c r="H29" s="44" t="s">
        <v>525</v>
      </c>
      <c r="I29" s="46"/>
      <c r="J29" s="44">
        <v>9.0</v>
      </c>
      <c r="K29" s="40">
        <v>145.0</v>
      </c>
      <c r="L29" s="40">
        <f t="shared" si="1"/>
        <v>0.06206896552</v>
      </c>
      <c r="M29" s="40">
        <v>1000.0</v>
      </c>
      <c r="N29" s="40">
        <f t="shared" si="2"/>
        <v>62.06896552</v>
      </c>
      <c r="O29" s="3">
        <f t="shared" si="3"/>
        <v>62</v>
      </c>
      <c r="P29" s="6">
        <v>61.0</v>
      </c>
      <c r="Q29" s="50">
        <f t="shared" si="4"/>
        <v>905</v>
      </c>
      <c r="R29" s="50">
        <f t="shared" si="5"/>
        <v>965</v>
      </c>
      <c r="S29" s="87">
        <v>905.0</v>
      </c>
      <c r="T29" s="89">
        <v>960.0</v>
      </c>
      <c r="U29" s="11">
        <f t="shared" si="6"/>
        <v>56</v>
      </c>
      <c r="V29" s="46"/>
      <c r="W29" s="40"/>
      <c r="X29" s="3"/>
      <c r="Y29" s="3"/>
      <c r="Z29" s="3"/>
    </row>
    <row r="30" ht="18.0" customHeight="1">
      <c r="A30" s="136" t="s">
        <v>464</v>
      </c>
      <c r="B30" s="52"/>
      <c r="C30" s="35" t="s">
        <v>534</v>
      </c>
      <c r="D30" s="96" t="s">
        <v>548</v>
      </c>
      <c r="E30" s="39" t="s">
        <v>553</v>
      </c>
      <c r="F30" s="40" t="s">
        <v>555</v>
      </c>
      <c r="G30" s="42">
        <v>52.0</v>
      </c>
      <c r="H30" s="44" t="s">
        <v>557</v>
      </c>
      <c r="I30" s="46"/>
      <c r="J30" s="44">
        <v>1.0</v>
      </c>
      <c r="K30" s="40">
        <v>145.0</v>
      </c>
      <c r="L30" s="40">
        <f t="shared" si="1"/>
        <v>0.006896551724</v>
      </c>
      <c r="M30" s="40">
        <v>1000.0</v>
      </c>
      <c r="N30" s="40">
        <f t="shared" si="2"/>
        <v>6.896551724</v>
      </c>
      <c r="O30" s="3">
        <f t="shared" si="3"/>
        <v>7</v>
      </c>
      <c r="P30" s="6">
        <v>7.0</v>
      </c>
      <c r="Q30" s="50">
        <f t="shared" si="4"/>
        <v>966</v>
      </c>
      <c r="R30" s="50">
        <f t="shared" si="5"/>
        <v>972</v>
      </c>
      <c r="S30" s="89">
        <v>961.0</v>
      </c>
      <c r="T30" s="50">
        <v>972.0</v>
      </c>
      <c r="U30" s="11">
        <f t="shared" si="6"/>
        <v>12</v>
      </c>
      <c r="V30" s="46"/>
      <c r="W30" s="40"/>
      <c r="X30" s="3"/>
      <c r="Y30" s="3"/>
      <c r="Z30" s="3"/>
    </row>
    <row r="31" ht="17.25" customHeight="1">
      <c r="A31" s="136" t="s">
        <v>464</v>
      </c>
      <c r="B31" s="67"/>
      <c r="C31" s="35" t="s">
        <v>534</v>
      </c>
      <c r="D31" s="67"/>
      <c r="E31" s="39" t="s">
        <v>573</v>
      </c>
      <c r="F31" s="40" t="s">
        <v>575</v>
      </c>
      <c r="G31" s="42">
        <v>59.0</v>
      </c>
      <c r="H31" s="44" t="s">
        <v>576</v>
      </c>
      <c r="I31" s="46"/>
      <c r="J31" s="44">
        <v>4.0</v>
      </c>
      <c r="K31" s="40">
        <v>145.0</v>
      </c>
      <c r="L31" s="40">
        <f t="shared" si="1"/>
        <v>0.0275862069</v>
      </c>
      <c r="M31" s="40">
        <v>1000.0</v>
      </c>
      <c r="N31" s="40">
        <f t="shared" si="2"/>
        <v>27.5862069</v>
      </c>
      <c r="O31" s="3">
        <f t="shared" si="3"/>
        <v>28</v>
      </c>
      <c r="P31" s="6">
        <v>28.0</v>
      </c>
      <c r="Q31" s="50">
        <f t="shared" si="4"/>
        <v>973</v>
      </c>
      <c r="R31" s="50">
        <v>1000.0</v>
      </c>
      <c r="S31" s="50">
        <v>973.0</v>
      </c>
      <c r="T31" s="50">
        <v>1000.0</v>
      </c>
      <c r="U31" s="11">
        <f t="shared" si="6"/>
        <v>28</v>
      </c>
      <c r="V31" s="46"/>
      <c r="W31" s="40"/>
      <c r="X31" s="3"/>
      <c r="Y31" s="3"/>
      <c r="Z31" s="3"/>
    </row>
    <row r="32" ht="16.5" customHeight="1">
      <c r="A32" s="159"/>
      <c r="B32" s="160"/>
      <c r="C32" s="161"/>
      <c r="D32" s="160"/>
      <c r="E32" s="162"/>
      <c r="F32" s="6"/>
      <c r="G32" s="7"/>
      <c r="H32" s="8"/>
      <c r="I32" s="9"/>
      <c r="J32" s="6">
        <f>SUM(J6:J31)</f>
        <v>145</v>
      </c>
      <c r="K32" s="6"/>
      <c r="L32" s="6"/>
      <c r="M32" s="6"/>
      <c r="N32" s="6"/>
      <c r="O32" s="3"/>
      <c r="P32" s="6"/>
      <c r="Q32" s="6"/>
      <c r="R32" s="6"/>
      <c r="S32" s="6"/>
      <c r="T32" s="6"/>
      <c r="U32" s="11"/>
      <c r="V32" s="9"/>
      <c r="W32" s="6"/>
      <c r="X32" s="3"/>
      <c r="Y32" s="3"/>
      <c r="Z32" s="3"/>
    </row>
    <row r="33" ht="16.5" customHeight="1">
      <c r="A33" s="159"/>
      <c r="B33" s="160"/>
      <c r="C33" s="161"/>
      <c r="D33" s="160"/>
      <c r="E33" s="162"/>
      <c r="F33" s="6"/>
      <c r="G33" s="7"/>
      <c r="H33" s="8"/>
      <c r="I33" s="9"/>
      <c r="J33" s="6"/>
      <c r="K33" s="6"/>
      <c r="L33" s="6"/>
      <c r="M33" s="6"/>
      <c r="N33" s="6"/>
      <c r="O33" s="3">
        <f t="shared" ref="O33:P33" si="7">SUM(O6:O32)</f>
        <v>1004</v>
      </c>
      <c r="P33" s="6">
        <f t="shared" si="7"/>
        <v>1000</v>
      </c>
      <c r="Q33" s="6"/>
      <c r="R33" s="6"/>
      <c r="S33" s="6"/>
      <c r="T33" s="6"/>
      <c r="U33" s="11">
        <f>SUM(U6:U32)</f>
        <v>1000</v>
      </c>
      <c r="V33" s="9"/>
      <c r="W33" s="6"/>
      <c r="X33" s="3"/>
      <c r="Y33" s="3"/>
      <c r="Z33" s="3"/>
    </row>
    <row r="34" ht="16.5" customHeight="1">
      <c r="A34" s="159"/>
      <c r="B34" s="160"/>
      <c r="C34" s="161"/>
      <c r="D34" s="160"/>
      <c r="E34" s="162"/>
      <c r="F34" s="6"/>
      <c r="G34" s="7"/>
      <c r="H34" s="8"/>
      <c r="I34" s="9"/>
      <c r="J34" s="6"/>
      <c r="K34" s="6"/>
      <c r="L34" s="6"/>
      <c r="M34" s="6"/>
      <c r="N34" s="6"/>
      <c r="O34" s="3"/>
      <c r="P34" s="6"/>
      <c r="Q34" s="6"/>
      <c r="R34" s="6"/>
      <c r="S34" s="6"/>
      <c r="T34" s="6"/>
      <c r="U34" s="11"/>
      <c r="V34" s="9"/>
      <c r="W34" s="6"/>
      <c r="X34" s="3"/>
      <c r="Y34" s="3"/>
      <c r="Z34" s="3"/>
    </row>
    <row r="35" ht="16.5" customHeight="1">
      <c r="A35" s="165"/>
      <c r="B35" s="166" t="s">
        <v>607</v>
      </c>
      <c r="C35" s="167"/>
      <c r="D35" s="165"/>
      <c r="E35" s="169"/>
      <c r="F35" s="171"/>
      <c r="G35" s="172"/>
      <c r="H35" s="173"/>
      <c r="I35" s="174"/>
      <c r="J35" s="171"/>
      <c r="K35" s="171"/>
      <c r="L35" s="171"/>
      <c r="M35" s="171"/>
      <c r="N35" s="171"/>
      <c r="O35" s="175"/>
      <c r="P35" s="171"/>
      <c r="Q35" s="171"/>
      <c r="R35" s="171"/>
      <c r="S35" s="171"/>
      <c r="T35" s="171"/>
      <c r="U35" s="176"/>
      <c r="V35" s="174"/>
      <c r="W35" s="171"/>
      <c r="X35" s="175"/>
      <c r="Y35" s="175"/>
      <c r="Z35" s="175"/>
    </row>
    <row r="36" ht="16.5" customHeight="1">
      <c r="A36" s="175"/>
      <c r="B36" s="175" t="s">
        <v>26</v>
      </c>
      <c r="C36" s="177"/>
      <c r="D36" s="175" t="s">
        <v>617</v>
      </c>
      <c r="E36" s="178"/>
      <c r="F36" s="171"/>
      <c r="G36" s="172"/>
      <c r="H36" s="173"/>
      <c r="I36" s="174"/>
      <c r="J36" s="171"/>
      <c r="K36" s="171"/>
      <c r="L36" s="171"/>
      <c r="M36" s="171"/>
      <c r="N36" s="171"/>
      <c r="O36" s="175"/>
      <c r="P36" s="171"/>
      <c r="Q36" s="171"/>
      <c r="R36" s="171"/>
      <c r="S36" s="171"/>
      <c r="T36" s="171"/>
      <c r="U36" s="176"/>
      <c r="V36" s="174"/>
      <c r="W36" s="171"/>
      <c r="X36" s="175"/>
      <c r="Y36" s="175"/>
      <c r="Z36" s="175"/>
    </row>
    <row r="37" ht="16.5" customHeight="1">
      <c r="A37" s="3"/>
      <c r="B37" s="3"/>
      <c r="C37" s="4"/>
      <c r="D37" s="175" t="s">
        <v>622</v>
      </c>
      <c r="E37" s="5"/>
      <c r="F37" s="6"/>
      <c r="G37" s="7"/>
      <c r="H37" s="8"/>
      <c r="I37" s="9"/>
      <c r="J37" s="6"/>
      <c r="K37" s="6"/>
      <c r="L37" s="6"/>
      <c r="M37" s="6"/>
      <c r="N37" s="6"/>
      <c r="O37" s="3"/>
      <c r="P37" s="6"/>
      <c r="Q37" s="6"/>
      <c r="R37" s="6"/>
      <c r="S37" s="6"/>
      <c r="T37" s="6"/>
      <c r="U37" s="11"/>
      <c r="V37" s="9"/>
      <c r="W37" s="6"/>
      <c r="X37" s="3"/>
      <c r="Y37" s="3"/>
      <c r="Z37" s="3"/>
    </row>
    <row r="38" ht="16.5" customHeight="1">
      <c r="A38" s="3"/>
      <c r="B38" s="3"/>
      <c r="C38" s="4"/>
      <c r="D38" s="175" t="s">
        <v>635</v>
      </c>
      <c r="E38" s="5"/>
      <c r="F38" s="6"/>
      <c r="G38" s="7"/>
      <c r="H38" s="8"/>
      <c r="I38" s="9"/>
      <c r="J38" s="6"/>
      <c r="K38" s="6"/>
      <c r="L38" s="6"/>
      <c r="M38" s="6"/>
      <c r="N38" s="6"/>
      <c r="O38" s="3"/>
      <c r="P38" s="6"/>
      <c r="Q38" s="6"/>
      <c r="R38" s="6"/>
      <c r="S38" s="6"/>
      <c r="T38" s="6"/>
      <c r="U38" s="11"/>
      <c r="V38" s="9"/>
      <c r="W38" s="6"/>
      <c r="X38" s="3"/>
      <c r="Y38" s="3"/>
      <c r="Z38" s="3"/>
    </row>
    <row r="39" ht="16.5" customHeight="1">
      <c r="A39" s="3"/>
      <c r="B39" s="3"/>
      <c r="C39" s="4"/>
      <c r="D39" s="3"/>
      <c r="E39" s="5"/>
      <c r="F39" s="6"/>
      <c r="G39" s="7"/>
      <c r="H39" s="8"/>
      <c r="I39" s="9"/>
      <c r="J39" s="6"/>
      <c r="K39" s="6"/>
      <c r="L39" s="6"/>
      <c r="M39" s="6"/>
      <c r="N39" s="6"/>
      <c r="O39" s="3"/>
      <c r="P39" s="6"/>
      <c r="Q39" s="6"/>
      <c r="R39" s="6"/>
      <c r="S39" s="6"/>
      <c r="T39" s="6"/>
      <c r="U39" s="11"/>
      <c r="V39" s="9"/>
      <c r="W39" s="6"/>
      <c r="X39" s="3"/>
      <c r="Y39" s="3"/>
      <c r="Z39" s="3"/>
    </row>
  </sheetData>
  <autoFilter ref="$E$5:$L$36"/>
  <mergeCells count="12">
    <mergeCell ref="D25:D27"/>
    <mergeCell ref="D30:D31"/>
    <mergeCell ref="D10:D12"/>
    <mergeCell ref="D14:D16"/>
    <mergeCell ref="S4:T4"/>
    <mergeCell ref="V5:W5"/>
    <mergeCell ref="D6:D9"/>
    <mergeCell ref="B6:B13"/>
    <mergeCell ref="B14:B24"/>
    <mergeCell ref="B25:B31"/>
    <mergeCell ref="D22:D24"/>
    <mergeCell ref="D18:D2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20.29"/>
    <col customWidth="1" min="2" max="2" width="26.86"/>
    <col customWidth="1" min="3" max="3" width="9.29"/>
    <col customWidth="1" min="4" max="4" width="18.71"/>
    <col customWidth="1" min="5" max="5" width="6.43"/>
    <col customWidth="1" min="6" max="6" width="20.86"/>
    <col customWidth="1" min="7" max="7" width="5.0"/>
    <col customWidth="1" min="8" max="8" width="55.71"/>
    <col customWidth="1" min="9" max="9" width="66.86"/>
    <col customWidth="1" min="10" max="10" width="18.71"/>
    <col customWidth="1" min="11" max="11" width="5.43"/>
    <col customWidth="1" min="12" max="12" width="26.71"/>
    <col customWidth="1" min="13" max="13" width="23.57"/>
    <col customWidth="1" min="14" max="14" width="28.57"/>
    <col customWidth="1" min="15" max="15" width="17.29"/>
    <col customWidth="1" min="16" max="25" width="9.14"/>
  </cols>
  <sheetData>
    <row r="1" ht="33.0" customHeight="1">
      <c r="A1" s="21" t="s">
        <v>48</v>
      </c>
      <c r="B1" s="21" t="s">
        <v>53</v>
      </c>
      <c r="C1" s="21" t="s">
        <v>55</v>
      </c>
      <c r="D1" s="21" t="s">
        <v>56</v>
      </c>
      <c r="E1" s="21" t="s">
        <v>55</v>
      </c>
      <c r="F1" s="21" t="s">
        <v>60</v>
      </c>
      <c r="G1" s="21" t="s">
        <v>55</v>
      </c>
      <c r="H1" s="30" t="s">
        <v>69</v>
      </c>
      <c r="I1" s="30" t="s">
        <v>76</v>
      </c>
      <c r="J1" s="32" t="s">
        <v>83</v>
      </c>
      <c r="K1" s="34"/>
      <c r="L1" s="36" t="s">
        <v>92</v>
      </c>
    </row>
    <row r="2" ht="72.75" customHeight="1">
      <c r="A2" s="37"/>
      <c r="B2" s="37"/>
      <c r="C2" s="37"/>
      <c r="D2" s="37"/>
      <c r="E2" s="37"/>
      <c r="F2" s="37"/>
      <c r="G2" s="37"/>
      <c r="H2" s="37"/>
      <c r="I2" s="37"/>
      <c r="J2" s="41"/>
      <c r="K2" s="43"/>
      <c r="L2" s="45"/>
      <c r="M2" s="47" t="s">
        <v>22</v>
      </c>
      <c r="N2" s="48" t="s">
        <v>23</v>
      </c>
      <c r="O2" s="49" t="s">
        <v>24</v>
      </c>
    </row>
    <row r="3" ht="117.0" customHeight="1">
      <c r="A3" s="51" t="s">
        <v>88</v>
      </c>
      <c r="B3" s="53" t="s">
        <v>128</v>
      </c>
      <c r="C3" s="53">
        <v>1.0</v>
      </c>
      <c r="D3" s="53" t="s">
        <v>103</v>
      </c>
      <c r="E3" s="54">
        <v>1.0</v>
      </c>
      <c r="F3" s="54" t="s">
        <v>108</v>
      </c>
      <c r="G3" s="54">
        <v>1.0</v>
      </c>
      <c r="H3" s="55" t="s">
        <v>26</v>
      </c>
      <c r="I3" s="55" t="s">
        <v>26</v>
      </c>
      <c r="J3" s="56"/>
      <c r="K3" s="56"/>
      <c r="L3" s="57" t="s">
        <v>116</v>
      </c>
      <c r="M3" s="58" t="s">
        <v>47</v>
      </c>
      <c r="N3" s="59" t="s">
        <v>49</v>
      </c>
      <c r="O3" s="60" t="s">
        <v>51</v>
      </c>
    </row>
    <row r="4" ht="5.25" customHeight="1">
      <c r="A4" s="52"/>
      <c r="B4" s="52"/>
      <c r="C4" s="52"/>
      <c r="D4" s="52"/>
      <c r="E4" s="54">
        <f t="shared" ref="E4:E5" si="1">+E3+1</f>
        <v>2</v>
      </c>
      <c r="F4" s="54" t="s">
        <v>156</v>
      </c>
      <c r="G4" s="54">
        <f t="shared" ref="G4:G10" si="2">+G3+1</f>
        <v>2</v>
      </c>
      <c r="H4" s="61" t="s">
        <v>59</v>
      </c>
      <c r="I4" s="61" t="s">
        <v>169</v>
      </c>
      <c r="J4" s="62"/>
      <c r="K4" s="62"/>
      <c r="L4" s="63" t="s">
        <v>116</v>
      </c>
      <c r="M4" s="64" t="s">
        <v>85</v>
      </c>
      <c r="N4" s="65" t="s">
        <v>176</v>
      </c>
      <c r="O4" s="66" t="s">
        <v>179</v>
      </c>
    </row>
    <row r="5" ht="32.25" customHeight="1">
      <c r="A5" s="52"/>
      <c r="B5" s="52"/>
      <c r="C5" s="52"/>
      <c r="D5" s="52"/>
      <c r="E5" s="53">
        <f t="shared" si="1"/>
        <v>3</v>
      </c>
      <c r="F5" s="53" t="s">
        <v>187</v>
      </c>
      <c r="G5" s="68">
        <f t="shared" si="2"/>
        <v>3</v>
      </c>
      <c r="H5" s="69" t="s">
        <v>91</v>
      </c>
      <c r="I5" s="69" t="s">
        <v>194</v>
      </c>
      <c r="J5" s="70"/>
      <c r="K5" s="70"/>
      <c r="L5" s="71" t="s">
        <v>116</v>
      </c>
      <c r="M5" s="72" t="s">
        <v>200</v>
      </c>
      <c r="N5" s="73" t="s">
        <v>203</v>
      </c>
      <c r="O5" s="74" t="s">
        <v>208</v>
      </c>
    </row>
    <row r="6" ht="32.25" customHeight="1">
      <c r="A6" s="52"/>
      <c r="B6" s="52"/>
      <c r="C6" s="52"/>
      <c r="D6" s="52"/>
      <c r="E6" s="52"/>
      <c r="F6" s="52"/>
      <c r="G6" s="68">
        <f t="shared" si="2"/>
        <v>4</v>
      </c>
      <c r="H6" s="75" t="s">
        <v>102</v>
      </c>
      <c r="I6" s="75" t="s">
        <v>216</v>
      </c>
      <c r="J6" s="76"/>
      <c r="K6" s="76"/>
      <c r="L6" s="77" t="s">
        <v>116</v>
      </c>
      <c r="M6" s="78">
        <v>0.97</v>
      </c>
      <c r="N6" s="79" t="s">
        <v>112</v>
      </c>
      <c r="O6" s="80" t="s">
        <v>113</v>
      </c>
    </row>
    <row r="7" ht="16.5" customHeight="1">
      <c r="A7" s="52"/>
      <c r="B7" s="52"/>
      <c r="C7" s="52"/>
      <c r="D7" s="52"/>
      <c r="E7" s="37"/>
      <c r="F7" s="37"/>
      <c r="G7" s="81">
        <f t="shared" si="2"/>
        <v>5</v>
      </c>
      <c r="H7" s="82" t="s">
        <v>114</v>
      </c>
      <c r="I7" s="82" t="s">
        <v>239</v>
      </c>
      <c r="J7" s="83"/>
      <c r="K7" s="83"/>
      <c r="L7" s="84" t="s">
        <v>116</v>
      </c>
      <c r="M7" s="85" t="s">
        <v>118</v>
      </c>
      <c r="N7" s="86" t="s">
        <v>119</v>
      </c>
      <c r="O7" s="88" t="s">
        <v>120</v>
      </c>
    </row>
    <row r="8" ht="5.25" customHeight="1">
      <c r="A8" s="52"/>
      <c r="B8" s="52"/>
      <c r="C8" s="37"/>
      <c r="D8" s="37"/>
      <c r="E8" s="54">
        <f>+E5+1</f>
        <v>4</v>
      </c>
      <c r="F8" s="54" t="s">
        <v>257</v>
      </c>
      <c r="G8" s="54">
        <f t="shared" si="2"/>
        <v>6</v>
      </c>
      <c r="H8" s="55" t="s">
        <v>121</v>
      </c>
      <c r="I8" s="55" t="s">
        <v>264</v>
      </c>
      <c r="J8" s="62"/>
      <c r="K8" s="62"/>
      <c r="L8" s="57" t="s">
        <v>116</v>
      </c>
      <c r="M8" s="58" t="s">
        <v>134</v>
      </c>
      <c r="N8" s="90" t="s">
        <v>135</v>
      </c>
      <c r="O8" s="60" t="s">
        <v>136</v>
      </c>
    </row>
    <row r="9" ht="5.25" customHeight="1">
      <c r="A9" s="52"/>
      <c r="B9" s="52"/>
      <c r="C9" s="53">
        <f>+C3+1</f>
        <v>2</v>
      </c>
      <c r="D9" s="53" t="s">
        <v>131</v>
      </c>
      <c r="E9" s="95">
        <f t="shared" ref="E9:E13" si="3">+E8+1</f>
        <v>5</v>
      </c>
      <c r="F9" s="95" t="s">
        <v>133</v>
      </c>
      <c r="G9" s="95">
        <f t="shared" si="2"/>
        <v>7</v>
      </c>
      <c r="H9" s="97" t="s">
        <v>137</v>
      </c>
      <c r="I9" s="97" t="s">
        <v>292</v>
      </c>
      <c r="J9" s="98"/>
      <c r="K9" s="98"/>
      <c r="L9" s="99" t="s">
        <v>116</v>
      </c>
      <c r="M9" s="100" t="s">
        <v>145</v>
      </c>
      <c r="N9" s="101" t="s">
        <v>146</v>
      </c>
      <c r="O9" s="102" t="s">
        <v>147</v>
      </c>
    </row>
    <row r="10" ht="5.25" customHeight="1">
      <c r="A10" s="52"/>
      <c r="B10" s="52"/>
      <c r="C10" s="52"/>
      <c r="D10" s="52"/>
      <c r="E10" s="95">
        <f t="shared" si="3"/>
        <v>6</v>
      </c>
      <c r="F10" s="95" t="s">
        <v>311</v>
      </c>
      <c r="G10" s="95">
        <f t="shared" si="2"/>
        <v>8</v>
      </c>
      <c r="H10" s="103" t="s">
        <v>149</v>
      </c>
      <c r="I10" s="103" t="s">
        <v>150</v>
      </c>
      <c r="J10" s="104"/>
      <c r="K10" s="105"/>
      <c r="L10" s="99" t="s">
        <v>116</v>
      </c>
      <c r="M10" s="100" t="s">
        <v>151</v>
      </c>
      <c r="N10" s="101" t="s">
        <v>152</v>
      </c>
      <c r="O10" s="102" t="s">
        <v>153</v>
      </c>
    </row>
    <row r="11" ht="42.0" customHeight="1">
      <c r="A11" s="52"/>
      <c r="B11" s="52"/>
      <c r="C11" s="52"/>
      <c r="D11" s="37"/>
      <c r="E11" s="95">
        <f t="shared" si="3"/>
        <v>7</v>
      </c>
      <c r="F11" s="54" t="s">
        <v>325</v>
      </c>
      <c r="G11" s="54">
        <f t="shared" ref="G11:G12" si="4">G10+1</f>
        <v>9</v>
      </c>
      <c r="H11" s="61" t="s">
        <v>154</v>
      </c>
      <c r="I11" s="61" t="s">
        <v>154</v>
      </c>
      <c r="J11" s="107"/>
      <c r="K11" s="107"/>
      <c r="L11" s="108" t="s">
        <v>116</v>
      </c>
      <c r="M11" s="109" t="s">
        <v>339</v>
      </c>
      <c r="N11" s="59" t="s">
        <v>343</v>
      </c>
      <c r="O11" s="60" t="s">
        <v>168</v>
      </c>
    </row>
    <row r="12" ht="5.25" customHeight="1">
      <c r="A12" s="52"/>
      <c r="B12" s="52"/>
      <c r="C12" s="53">
        <f>+C9+1</f>
        <v>3</v>
      </c>
      <c r="D12" s="53" t="s">
        <v>163</v>
      </c>
      <c r="E12" s="95">
        <f t="shared" si="3"/>
        <v>8</v>
      </c>
      <c r="F12" s="54" t="s">
        <v>167</v>
      </c>
      <c r="G12" s="54">
        <f t="shared" si="4"/>
        <v>10</v>
      </c>
      <c r="H12" s="55" t="s">
        <v>170</v>
      </c>
      <c r="I12" s="55" t="s">
        <v>363</v>
      </c>
      <c r="J12" s="56"/>
      <c r="K12" s="56"/>
      <c r="L12" s="57" t="s">
        <v>365</v>
      </c>
      <c r="M12" s="58" t="s">
        <v>47</v>
      </c>
      <c r="N12" s="59" t="s">
        <v>180</v>
      </c>
      <c r="O12" s="60" t="s">
        <v>181</v>
      </c>
    </row>
    <row r="13" ht="48.0" customHeight="1">
      <c r="A13" s="52"/>
      <c r="B13" s="52"/>
      <c r="C13" s="52"/>
      <c r="D13" s="52"/>
      <c r="E13" s="53">
        <f t="shared" si="3"/>
        <v>9</v>
      </c>
      <c r="F13" s="53" t="s">
        <v>374</v>
      </c>
      <c r="G13" s="68">
        <f t="shared" ref="G13:G20" si="5">+G12+1</f>
        <v>11</v>
      </c>
      <c r="H13" s="69" t="s">
        <v>185</v>
      </c>
      <c r="I13" s="69" t="s">
        <v>380</v>
      </c>
      <c r="J13" s="110"/>
      <c r="K13" s="70"/>
      <c r="L13" s="71" t="s">
        <v>365</v>
      </c>
      <c r="M13" s="72" t="s">
        <v>384</v>
      </c>
      <c r="N13" s="73" t="s">
        <v>180</v>
      </c>
      <c r="O13" s="74" t="s">
        <v>181</v>
      </c>
    </row>
    <row r="14" ht="5.25" customHeight="1">
      <c r="A14" s="52"/>
      <c r="B14" s="52"/>
      <c r="C14" s="52"/>
      <c r="D14" s="52"/>
      <c r="E14" s="52"/>
      <c r="F14" s="52"/>
      <c r="G14" s="111">
        <f t="shared" si="5"/>
        <v>12</v>
      </c>
      <c r="H14" s="75" t="s">
        <v>195</v>
      </c>
      <c r="I14" s="75" t="s">
        <v>392</v>
      </c>
      <c r="J14" s="112"/>
      <c r="K14" s="112"/>
      <c r="L14" s="114" t="s">
        <v>365</v>
      </c>
      <c r="M14" s="115" t="s">
        <v>212</v>
      </c>
      <c r="N14" s="116" t="s">
        <v>213</v>
      </c>
      <c r="O14" s="80" t="s">
        <v>136</v>
      </c>
    </row>
    <row r="15" ht="5.25" customHeight="1">
      <c r="A15" s="52"/>
      <c r="B15" s="52"/>
      <c r="C15" s="52"/>
      <c r="D15" s="52"/>
      <c r="E15" s="37"/>
      <c r="F15" s="37"/>
      <c r="G15" s="54">
        <f t="shared" si="5"/>
        <v>13</v>
      </c>
      <c r="H15" s="117" t="s">
        <v>214</v>
      </c>
      <c r="I15" s="117" t="s">
        <v>407</v>
      </c>
      <c r="J15" s="118"/>
      <c r="K15" s="119"/>
      <c r="L15" s="84" t="s">
        <v>365</v>
      </c>
      <c r="M15" s="85" t="s">
        <v>220</v>
      </c>
      <c r="N15" s="120" t="s">
        <v>222</v>
      </c>
      <c r="O15" s="88" t="s">
        <v>224</v>
      </c>
    </row>
    <row r="16" ht="5.25" customHeight="1">
      <c r="A16" s="52"/>
      <c r="B16" s="52"/>
      <c r="C16" s="52"/>
      <c r="D16" s="52"/>
      <c r="E16" s="53">
        <f>+E13+1</f>
        <v>10</v>
      </c>
      <c r="F16" s="53" t="s">
        <v>424</v>
      </c>
      <c r="G16" s="68">
        <f t="shared" si="5"/>
        <v>14</v>
      </c>
      <c r="H16" s="69" t="s">
        <v>227</v>
      </c>
      <c r="I16" s="69" t="s">
        <v>430</v>
      </c>
      <c r="J16" s="110"/>
      <c r="K16" s="70"/>
      <c r="L16" s="121" t="s">
        <v>365</v>
      </c>
      <c r="M16" s="122" t="s">
        <v>230</v>
      </c>
      <c r="N16" s="123" t="s">
        <v>231</v>
      </c>
      <c r="O16" s="124" t="s">
        <v>233</v>
      </c>
    </row>
    <row r="17" ht="5.25" customHeight="1">
      <c r="A17" s="52"/>
      <c r="B17" s="52"/>
      <c r="C17" s="52"/>
      <c r="D17" s="52"/>
      <c r="E17" s="52"/>
      <c r="F17" s="52"/>
      <c r="G17" s="68">
        <f t="shared" si="5"/>
        <v>15</v>
      </c>
      <c r="H17" s="69" t="s">
        <v>235</v>
      </c>
      <c r="I17" s="125" t="s">
        <v>441</v>
      </c>
      <c r="J17" s="126"/>
      <c r="K17" s="127"/>
      <c r="L17" s="128" t="s">
        <v>365</v>
      </c>
      <c r="M17" s="129" t="s">
        <v>245</v>
      </c>
      <c r="N17" s="130" t="s">
        <v>246</v>
      </c>
      <c r="O17" s="131" t="s">
        <v>247</v>
      </c>
    </row>
    <row r="18" ht="5.25" customHeight="1">
      <c r="A18" s="52"/>
      <c r="B18" s="52"/>
      <c r="C18" s="37"/>
      <c r="D18" s="37"/>
      <c r="E18" s="37"/>
      <c r="F18" s="37"/>
      <c r="G18" s="54">
        <f t="shared" si="5"/>
        <v>16</v>
      </c>
      <c r="H18" s="117" t="s">
        <v>248</v>
      </c>
      <c r="I18" s="117" t="s">
        <v>455</v>
      </c>
      <c r="J18" s="118"/>
      <c r="K18" s="118"/>
      <c r="L18" s="132" t="s">
        <v>365</v>
      </c>
      <c r="M18" s="133" t="s">
        <v>252</v>
      </c>
      <c r="N18" s="134" t="s">
        <v>253</v>
      </c>
      <c r="O18" s="135" t="s">
        <v>153</v>
      </c>
    </row>
    <row r="19" ht="5.25" customHeight="1">
      <c r="A19" s="52"/>
      <c r="B19" s="52"/>
      <c r="C19" s="53">
        <f>+C12+1</f>
        <v>4</v>
      </c>
      <c r="D19" s="53" t="s">
        <v>189</v>
      </c>
      <c r="E19" s="53">
        <f>+E16+1</f>
        <v>11</v>
      </c>
      <c r="F19" s="53" t="s">
        <v>191</v>
      </c>
      <c r="G19" s="137">
        <f t="shared" si="5"/>
        <v>17</v>
      </c>
      <c r="H19" s="138" t="s">
        <v>476</v>
      </c>
      <c r="I19" s="138" t="s">
        <v>479</v>
      </c>
      <c r="J19" s="139"/>
      <c r="K19" s="139"/>
      <c r="L19" s="140" t="s">
        <v>481</v>
      </c>
      <c r="M19" s="141" t="s">
        <v>47</v>
      </c>
      <c r="N19" s="142" t="s">
        <v>269</v>
      </c>
      <c r="O19" s="143" t="s">
        <v>270</v>
      </c>
    </row>
    <row r="20" ht="5.25" customHeight="1">
      <c r="A20" s="52"/>
      <c r="B20" s="52"/>
      <c r="C20" s="52"/>
      <c r="D20" s="52"/>
      <c r="E20" s="52"/>
      <c r="F20" s="52"/>
      <c r="G20" s="144">
        <f t="shared" si="5"/>
        <v>18</v>
      </c>
      <c r="H20" s="145" t="s">
        <v>491</v>
      </c>
      <c r="I20" s="145" t="s">
        <v>494</v>
      </c>
      <c r="J20" s="126"/>
      <c r="K20" s="126"/>
      <c r="L20" s="128" t="s">
        <v>481</v>
      </c>
      <c r="M20" s="129" t="s">
        <v>245</v>
      </c>
      <c r="N20" s="130" t="s">
        <v>246</v>
      </c>
      <c r="O20" s="131" t="s">
        <v>247</v>
      </c>
    </row>
    <row r="21" ht="5.25" customHeight="1">
      <c r="A21" s="52"/>
      <c r="B21" s="52"/>
      <c r="C21" s="52"/>
      <c r="D21" s="52"/>
      <c r="E21" s="52"/>
      <c r="F21" s="52"/>
      <c r="G21" s="111">
        <f t="shared" ref="G21:G23" si="6">G20+1</f>
        <v>19</v>
      </c>
      <c r="H21" s="145" t="s">
        <v>502</v>
      </c>
      <c r="I21" s="145" t="s">
        <v>503</v>
      </c>
      <c r="J21" s="126"/>
      <c r="K21" s="126"/>
      <c r="L21" s="128" t="s">
        <v>481</v>
      </c>
      <c r="M21" s="129" t="s">
        <v>145</v>
      </c>
      <c r="N21" s="130" t="s">
        <v>295</v>
      </c>
      <c r="O21" s="131" t="s">
        <v>296</v>
      </c>
    </row>
    <row r="22" ht="5.25" customHeight="1">
      <c r="A22" s="52"/>
      <c r="B22" s="52"/>
      <c r="C22" s="52"/>
      <c r="D22" s="52"/>
      <c r="E22" s="52"/>
      <c r="F22" s="52"/>
      <c r="G22" s="146">
        <f t="shared" si="6"/>
        <v>20</v>
      </c>
      <c r="H22" s="147" t="s">
        <v>297</v>
      </c>
      <c r="I22" s="147" t="s">
        <v>297</v>
      </c>
      <c r="J22" s="127"/>
      <c r="K22" s="127"/>
      <c r="L22" s="148" t="s">
        <v>481</v>
      </c>
      <c r="M22" s="149" t="s">
        <v>307</v>
      </c>
      <c r="N22" s="150" t="s">
        <v>308</v>
      </c>
      <c r="O22" s="151" t="s">
        <v>309</v>
      </c>
    </row>
    <row r="23" ht="2.25" customHeight="1">
      <c r="A23" s="52"/>
      <c r="B23" s="52"/>
      <c r="C23" s="52"/>
      <c r="D23" s="52"/>
      <c r="E23" s="37"/>
      <c r="F23" s="37"/>
      <c r="G23" s="81">
        <f t="shared" si="6"/>
        <v>21</v>
      </c>
      <c r="H23" s="117" t="s">
        <v>310</v>
      </c>
      <c r="I23" s="117" t="s">
        <v>522</v>
      </c>
      <c r="J23" s="119" t="s">
        <v>524</v>
      </c>
      <c r="K23" s="119"/>
      <c r="L23" s="132"/>
      <c r="M23" s="133" t="s">
        <v>307</v>
      </c>
      <c r="N23" s="152" t="s">
        <v>314</v>
      </c>
      <c r="O23" s="135" t="s">
        <v>316</v>
      </c>
    </row>
    <row r="24" ht="32.25" customHeight="1">
      <c r="A24" s="52"/>
      <c r="B24" s="52"/>
      <c r="C24" s="52"/>
      <c r="D24" s="52"/>
      <c r="E24" s="53">
        <f>+E19+1</f>
        <v>12</v>
      </c>
      <c r="F24" s="53" t="s">
        <v>532</v>
      </c>
      <c r="G24" s="137">
        <f t="shared" ref="G24:G43" si="7">+G23+1</f>
        <v>22</v>
      </c>
      <c r="H24" s="153" t="s">
        <v>320</v>
      </c>
      <c r="I24" s="153" t="s">
        <v>540</v>
      </c>
      <c r="J24" s="154"/>
      <c r="K24" s="154"/>
      <c r="L24" s="140" t="s">
        <v>481</v>
      </c>
      <c r="M24" s="141" t="s">
        <v>541</v>
      </c>
      <c r="N24" s="142" t="s">
        <v>542</v>
      </c>
      <c r="O24" s="143" t="s">
        <v>543</v>
      </c>
    </row>
    <row r="25" ht="5.25" customHeight="1">
      <c r="A25" s="52"/>
      <c r="B25" s="52"/>
      <c r="C25" s="52"/>
      <c r="D25" s="52"/>
      <c r="E25" s="52"/>
      <c r="F25" s="52"/>
      <c r="G25" s="111">
        <f t="shared" si="7"/>
        <v>23</v>
      </c>
      <c r="H25" s="155" t="s">
        <v>336</v>
      </c>
      <c r="I25" s="155" t="s">
        <v>554</v>
      </c>
      <c r="J25" s="127"/>
      <c r="K25" s="127"/>
      <c r="L25" s="148" t="s">
        <v>481</v>
      </c>
      <c r="M25" s="149" t="s">
        <v>556</v>
      </c>
      <c r="N25" s="156" t="s">
        <v>558</v>
      </c>
      <c r="O25" s="151" t="s">
        <v>560</v>
      </c>
    </row>
    <row r="26" ht="5.25" customHeight="1">
      <c r="A26" s="52"/>
      <c r="B26" s="37"/>
      <c r="C26" s="52"/>
      <c r="D26" s="52"/>
      <c r="E26" s="37"/>
      <c r="F26" s="37"/>
      <c r="G26" s="54">
        <f t="shared" si="7"/>
        <v>24</v>
      </c>
      <c r="H26" s="157" t="s">
        <v>348</v>
      </c>
      <c r="I26" s="157" t="s">
        <v>567</v>
      </c>
      <c r="J26" s="119"/>
      <c r="K26" s="119"/>
      <c r="L26" s="84" t="s">
        <v>481</v>
      </c>
      <c r="M26" s="85" t="s">
        <v>568</v>
      </c>
      <c r="N26" s="86" t="s">
        <v>569</v>
      </c>
      <c r="O26" s="88" t="s">
        <v>570</v>
      </c>
    </row>
    <row r="27" ht="111.0" customHeight="1">
      <c r="A27" s="52"/>
      <c r="B27" s="53" t="s">
        <v>579</v>
      </c>
      <c r="C27" s="52"/>
      <c r="D27" s="52"/>
      <c r="E27" s="53">
        <f>+E24+1</f>
        <v>13</v>
      </c>
      <c r="F27" s="53" t="s">
        <v>594</v>
      </c>
      <c r="G27" s="68">
        <f t="shared" si="7"/>
        <v>25</v>
      </c>
      <c r="H27" s="163" t="s">
        <v>360</v>
      </c>
      <c r="I27" s="163" t="s">
        <v>598</v>
      </c>
      <c r="J27" s="110"/>
      <c r="K27" s="110"/>
      <c r="L27" s="71" t="s">
        <v>481</v>
      </c>
      <c r="M27" s="72" t="s">
        <v>371</v>
      </c>
      <c r="N27" s="73" t="s">
        <v>372</v>
      </c>
      <c r="O27" s="74" t="s">
        <v>373</v>
      </c>
    </row>
    <row r="28" ht="5.25" customHeight="1">
      <c r="A28" s="52"/>
      <c r="B28" s="52"/>
      <c r="C28" s="37"/>
      <c r="D28" s="37"/>
      <c r="E28" s="37"/>
      <c r="F28" s="37"/>
      <c r="G28" s="164">
        <f t="shared" si="7"/>
        <v>26</v>
      </c>
      <c r="H28" s="117" t="s">
        <v>376</v>
      </c>
      <c r="I28" s="117" t="s">
        <v>602</v>
      </c>
      <c r="J28" s="118"/>
      <c r="K28" s="118"/>
      <c r="L28" s="84" t="s">
        <v>481</v>
      </c>
      <c r="M28" s="85" t="s">
        <v>382</v>
      </c>
      <c r="N28" s="86" t="s">
        <v>383</v>
      </c>
      <c r="O28" s="88" t="s">
        <v>233</v>
      </c>
    </row>
    <row r="29" ht="5.25" customHeight="1">
      <c r="A29" s="52"/>
      <c r="B29" s="52"/>
      <c r="C29" s="53">
        <f>+C19+1</f>
        <v>5</v>
      </c>
      <c r="D29" s="53" t="s">
        <v>209</v>
      </c>
      <c r="E29" s="95">
        <f>+E27+1</f>
        <v>14</v>
      </c>
      <c r="F29" s="95" t="s">
        <v>211</v>
      </c>
      <c r="G29" s="95">
        <f t="shared" si="7"/>
        <v>27</v>
      </c>
      <c r="H29" s="55" t="s">
        <v>385</v>
      </c>
      <c r="I29" s="55" t="s">
        <v>385</v>
      </c>
      <c r="J29" s="105"/>
      <c r="K29" s="62"/>
      <c r="L29" s="84" t="s">
        <v>365</v>
      </c>
      <c r="M29" s="85" t="s">
        <v>568</v>
      </c>
      <c r="N29" s="86" t="s">
        <v>569</v>
      </c>
      <c r="O29" s="88" t="s">
        <v>570</v>
      </c>
    </row>
    <row r="30" ht="254.25" customHeight="1">
      <c r="A30" s="52"/>
      <c r="B30" s="52"/>
      <c r="C30" s="52"/>
      <c r="D30" s="52"/>
      <c r="E30" s="53">
        <f>+E29+1</f>
        <v>15</v>
      </c>
      <c r="F30" s="53" t="s">
        <v>621</v>
      </c>
      <c r="G30" s="137">
        <f t="shared" si="7"/>
        <v>28</v>
      </c>
      <c r="H30" s="153" t="s">
        <v>393</v>
      </c>
      <c r="I30" s="153" t="s">
        <v>624</v>
      </c>
      <c r="J30" s="154" t="s">
        <v>625</v>
      </c>
      <c r="K30" s="154"/>
      <c r="L30" s="140" t="s">
        <v>365</v>
      </c>
      <c r="M30" s="141" t="s">
        <v>399</v>
      </c>
      <c r="N30" s="142" t="s">
        <v>400</v>
      </c>
      <c r="O30" s="143" t="s">
        <v>401</v>
      </c>
    </row>
    <row r="31" ht="33.0" customHeight="1">
      <c r="A31" s="52"/>
      <c r="B31" s="52"/>
      <c r="C31" s="52"/>
      <c r="D31" s="52"/>
      <c r="E31" s="52"/>
      <c r="F31" s="52"/>
      <c r="G31" s="68">
        <f t="shared" si="7"/>
        <v>29</v>
      </c>
      <c r="H31" s="145" t="s">
        <v>402</v>
      </c>
      <c r="I31" s="145" t="s">
        <v>632</v>
      </c>
      <c r="J31" s="127" t="s">
        <v>636</v>
      </c>
      <c r="K31" s="127"/>
      <c r="L31" s="148" t="s">
        <v>365</v>
      </c>
      <c r="M31" s="149" t="s">
        <v>639</v>
      </c>
      <c r="N31" s="156" t="s">
        <v>640</v>
      </c>
      <c r="O31" s="151" t="s">
        <v>641</v>
      </c>
    </row>
    <row r="32" ht="5.25" customHeight="1">
      <c r="A32" s="52"/>
      <c r="B32" s="52"/>
      <c r="C32" s="37"/>
      <c r="D32" s="37"/>
      <c r="E32" s="37"/>
      <c r="F32" s="37"/>
      <c r="G32" s="81">
        <f t="shared" si="7"/>
        <v>30</v>
      </c>
      <c r="H32" s="181" t="s">
        <v>645</v>
      </c>
      <c r="I32" s="181" t="s">
        <v>649</v>
      </c>
      <c r="J32" s="119"/>
      <c r="K32" s="119"/>
      <c r="L32" s="84" t="s">
        <v>365</v>
      </c>
      <c r="M32" s="85" t="s">
        <v>399</v>
      </c>
      <c r="N32" s="86" t="s">
        <v>416</v>
      </c>
      <c r="O32" s="88" t="s">
        <v>417</v>
      </c>
    </row>
    <row r="33" ht="5.25" customHeight="1">
      <c r="A33" s="52"/>
      <c r="B33" s="52"/>
      <c r="C33" s="53">
        <f>+C29+1</f>
        <v>6</v>
      </c>
      <c r="D33" s="53" t="s">
        <v>223</v>
      </c>
      <c r="E33" s="54">
        <f>+E30+1</f>
        <v>16</v>
      </c>
      <c r="F33" s="54" t="s">
        <v>226</v>
      </c>
      <c r="G33" s="81">
        <f t="shared" si="7"/>
        <v>31</v>
      </c>
      <c r="H33" s="55" t="s">
        <v>419</v>
      </c>
      <c r="I33" s="55" t="s">
        <v>663</v>
      </c>
      <c r="J33" s="62" t="s">
        <v>664</v>
      </c>
      <c r="K33" s="62"/>
      <c r="L33" s="57" t="s">
        <v>365</v>
      </c>
      <c r="M33" s="58" t="s">
        <v>666</v>
      </c>
      <c r="N33" s="59" t="s">
        <v>668</v>
      </c>
      <c r="O33" s="60" t="s">
        <v>669</v>
      </c>
    </row>
    <row r="34" ht="80.25" customHeight="1">
      <c r="A34" s="52"/>
      <c r="B34" s="52"/>
      <c r="C34" s="52"/>
      <c r="D34" s="52"/>
      <c r="E34" s="53">
        <f>+E33+1</f>
        <v>17</v>
      </c>
      <c r="F34" s="182" t="s">
        <v>677</v>
      </c>
      <c r="G34" s="137">
        <f t="shared" si="7"/>
        <v>32</v>
      </c>
      <c r="H34" s="153" t="s">
        <v>429</v>
      </c>
      <c r="I34" s="153" t="s">
        <v>680</v>
      </c>
      <c r="J34" s="154" t="s">
        <v>682</v>
      </c>
      <c r="K34" s="154"/>
      <c r="L34" s="140" t="s">
        <v>365</v>
      </c>
      <c r="M34" s="141" t="s">
        <v>136</v>
      </c>
      <c r="N34" s="183" t="s">
        <v>135</v>
      </c>
      <c r="O34" s="143" t="s">
        <v>134</v>
      </c>
    </row>
    <row r="35" ht="5.25" customHeight="1">
      <c r="A35" s="52"/>
      <c r="B35" s="52"/>
      <c r="C35" s="52"/>
      <c r="D35" s="52"/>
      <c r="E35" s="37"/>
      <c r="F35" s="37"/>
      <c r="G35" s="81">
        <f t="shared" si="7"/>
        <v>33</v>
      </c>
      <c r="H35" s="82" t="s">
        <v>434</v>
      </c>
      <c r="I35" s="82" t="s">
        <v>686</v>
      </c>
      <c r="J35" s="119" t="s">
        <v>687</v>
      </c>
      <c r="K35" s="119"/>
      <c r="L35" s="84" t="s">
        <v>365</v>
      </c>
      <c r="M35" s="85" t="s">
        <v>688</v>
      </c>
      <c r="N35" s="86" t="s">
        <v>689</v>
      </c>
      <c r="O35" s="88" t="s">
        <v>691</v>
      </c>
    </row>
    <row r="36" ht="5.25" customHeight="1">
      <c r="A36" s="52"/>
      <c r="B36" s="52"/>
      <c r="C36" s="37"/>
      <c r="D36" s="37"/>
      <c r="E36" s="95">
        <f>E34+1</f>
        <v>18</v>
      </c>
      <c r="F36" s="186" t="s">
        <v>694</v>
      </c>
      <c r="G36" s="95">
        <f t="shared" si="7"/>
        <v>34</v>
      </c>
      <c r="H36" s="55" t="s">
        <v>702</v>
      </c>
      <c r="I36" s="55" t="s">
        <v>704</v>
      </c>
      <c r="J36" s="62" t="s">
        <v>664</v>
      </c>
      <c r="K36" s="62"/>
      <c r="L36" s="57" t="s">
        <v>365</v>
      </c>
      <c r="M36" s="58" t="s">
        <v>708</v>
      </c>
      <c r="N36" s="59" t="s">
        <v>709</v>
      </c>
      <c r="O36" s="60" t="s">
        <v>710</v>
      </c>
    </row>
    <row r="37" ht="5.25" customHeight="1">
      <c r="A37" s="52"/>
      <c r="B37" s="52"/>
      <c r="C37" s="53">
        <f>+C33+1</f>
        <v>7</v>
      </c>
      <c r="D37" s="95" t="s">
        <v>238</v>
      </c>
      <c r="E37" s="54">
        <f t="shared" ref="E37:E38" si="8">E36+1</f>
        <v>19</v>
      </c>
      <c r="F37" s="95" t="s">
        <v>242</v>
      </c>
      <c r="G37" s="95">
        <f t="shared" si="7"/>
        <v>35</v>
      </c>
      <c r="H37" s="97" t="s">
        <v>453</v>
      </c>
      <c r="I37" s="103" t="s">
        <v>730</v>
      </c>
      <c r="J37" s="62" t="s">
        <v>664</v>
      </c>
      <c r="K37" s="62"/>
      <c r="L37" s="84" t="s">
        <v>731</v>
      </c>
      <c r="M37" s="85" t="s">
        <v>568</v>
      </c>
      <c r="N37" s="86" t="s">
        <v>569</v>
      </c>
      <c r="O37" s="88" t="s">
        <v>570</v>
      </c>
    </row>
    <row r="38" ht="143.25" customHeight="1">
      <c r="A38" s="52"/>
      <c r="B38" s="53" t="s">
        <v>739</v>
      </c>
      <c r="C38" s="53">
        <f>+C37+1</f>
        <v>8</v>
      </c>
      <c r="D38" s="53" t="s">
        <v>258</v>
      </c>
      <c r="E38" s="53">
        <f t="shared" si="8"/>
        <v>20</v>
      </c>
      <c r="F38" s="53" t="s">
        <v>260</v>
      </c>
      <c r="G38" s="68">
        <f t="shared" si="7"/>
        <v>36</v>
      </c>
      <c r="H38" s="69" t="s">
        <v>767</v>
      </c>
      <c r="I38" s="69" t="s">
        <v>770</v>
      </c>
      <c r="J38" s="62" t="s">
        <v>664</v>
      </c>
      <c r="K38" s="70"/>
      <c r="L38" s="71" t="s">
        <v>731</v>
      </c>
      <c r="M38" s="72" t="s">
        <v>775</v>
      </c>
      <c r="N38" s="73" t="s">
        <v>776</v>
      </c>
      <c r="O38" s="74" t="s">
        <v>778</v>
      </c>
    </row>
    <row r="39" ht="5.25" customHeight="1">
      <c r="A39" s="52"/>
      <c r="B39" s="52"/>
      <c r="C39" s="52"/>
      <c r="D39" s="52"/>
      <c r="E39" s="52"/>
      <c r="F39" s="52"/>
      <c r="G39" s="68">
        <f t="shared" si="7"/>
        <v>37</v>
      </c>
      <c r="H39" s="69" t="s">
        <v>463</v>
      </c>
      <c r="I39" s="69" t="s">
        <v>463</v>
      </c>
      <c r="J39" s="62" t="s">
        <v>664</v>
      </c>
      <c r="K39" s="70"/>
      <c r="L39" s="71" t="s">
        <v>731</v>
      </c>
      <c r="M39" s="72" t="s">
        <v>465</v>
      </c>
      <c r="N39" s="73" t="s">
        <v>467</v>
      </c>
      <c r="O39" s="74" t="s">
        <v>468</v>
      </c>
    </row>
    <row r="40" ht="5.25" customHeight="1">
      <c r="A40" s="52"/>
      <c r="B40" s="52"/>
      <c r="C40" s="52"/>
      <c r="D40" s="52"/>
      <c r="E40" s="52"/>
      <c r="F40" s="52"/>
      <c r="G40" s="68">
        <f t="shared" si="7"/>
        <v>38</v>
      </c>
      <c r="H40" s="69" t="s">
        <v>469</v>
      </c>
      <c r="I40" s="69" t="s">
        <v>792</v>
      </c>
      <c r="J40" s="62" t="s">
        <v>664</v>
      </c>
      <c r="K40" s="127"/>
      <c r="L40" s="148" t="s">
        <v>794</v>
      </c>
      <c r="M40" s="149" t="s">
        <v>795</v>
      </c>
      <c r="N40" s="156" t="s">
        <v>796</v>
      </c>
      <c r="O40" s="151" t="s">
        <v>797</v>
      </c>
    </row>
    <row r="41" ht="15.75" customHeight="1">
      <c r="A41" s="52"/>
      <c r="B41" s="52"/>
      <c r="C41" s="52"/>
      <c r="D41" s="52"/>
      <c r="E41" s="52"/>
      <c r="F41" s="52"/>
      <c r="G41" s="68">
        <f t="shared" si="7"/>
        <v>39</v>
      </c>
      <c r="H41" s="145" t="s">
        <v>480</v>
      </c>
      <c r="I41" s="145" t="s">
        <v>809</v>
      </c>
      <c r="J41" s="62" t="s">
        <v>664</v>
      </c>
      <c r="K41" s="127"/>
      <c r="L41" s="148" t="s">
        <v>794</v>
      </c>
      <c r="M41" s="149" t="s">
        <v>812</v>
      </c>
      <c r="N41" s="156" t="s">
        <v>814</v>
      </c>
      <c r="O41" s="151" t="s">
        <v>816</v>
      </c>
    </row>
    <row r="42" ht="5.25" customHeight="1">
      <c r="A42" s="52"/>
      <c r="B42" s="52"/>
      <c r="C42" s="52"/>
      <c r="D42" s="52"/>
      <c r="E42" s="52"/>
      <c r="F42" s="52"/>
      <c r="G42" s="68">
        <f t="shared" si="7"/>
        <v>40</v>
      </c>
      <c r="H42" s="145" t="s">
        <v>487</v>
      </c>
      <c r="I42" s="145" t="s">
        <v>821</v>
      </c>
      <c r="J42" s="127" t="s">
        <v>822</v>
      </c>
      <c r="K42" s="127"/>
      <c r="L42" s="148" t="s">
        <v>731</v>
      </c>
      <c r="M42" s="149" t="s">
        <v>824</v>
      </c>
      <c r="N42" s="156" t="s">
        <v>825</v>
      </c>
      <c r="O42" s="151" t="s">
        <v>827</v>
      </c>
    </row>
    <row r="43" ht="5.25" customHeight="1">
      <c r="A43" s="52"/>
      <c r="B43" s="52"/>
      <c r="C43" s="52"/>
      <c r="D43" s="52"/>
      <c r="E43" s="52"/>
      <c r="F43" s="52"/>
      <c r="G43" s="68">
        <f t="shared" si="7"/>
        <v>41</v>
      </c>
      <c r="H43" s="202" t="s">
        <v>493</v>
      </c>
      <c r="I43" s="202" t="s">
        <v>832</v>
      </c>
      <c r="J43" s="127" t="s">
        <v>822</v>
      </c>
      <c r="K43" s="127"/>
      <c r="L43" s="148" t="s">
        <v>731</v>
      </c>
      <c r="M43" s="149" t="s">
        <v>498</v>
      </c>
      <c r="N43" s="156" t="s">
        <v>499</v>
      </c>
      <c r="O43" s="151" t="s">
        <v>500</v>
      </c>
    </row>
    <row r="44" ht="5.25" customHeight="1">
      <c r="A44" s="52"/>
      <c r="B44" s="52"/>
      <c r="C44" s="52"/>
      <c r="D44" s="52"/>
      <c r="E44" s="52"/>
      <c r="F44" s="52"/>
      <c r="G44" s="111">
        <f t="shared" ref="G44:G47" si="9">G43+1</f>
        <v>42</v>
      </c>
      <c r="H44" s="202" t="s">
        <v>501</v>
      </c>
      <c r="I44" s="202" t="s">
        <v>843</v>
      </c>
      <c r="J44" s="127" t="s">
        <v>822</v>
      </c>
      <c r="K44" s="127"/>
      <c r="L44" s="148" t="s">
        <v>731</v>
      </c>
      <c r="M44" s="149" t="s">
        <v>845</v>
      </c>
      <c r="N44" s="156" t="s">
        <v>846</v>
      </c>
      <c r="O44" s="151" t="s">
        <v>847</v>
      </c>
    </row>
    <row r="45" ht="5.25" customHeight="1">
      <c r="A45" s="52"/>
      <c r="B45" s="52"/>
      <c r="C45" s="52"/>
      <c r="D45" s="52"/>
      <c r="E45" s="52"/>
      <c r="F45" s="52"/>
      <c r="G45" s="111">
        <f t="shared" si="9"/>
        <v>43</v>
      </c>
      <c r="H45" s="82" t="s">
        <v>508</v>
      </c>
      <c r="I45" s="82" t="s">
        <v>853</v>
      </c>
      <c r="J45" s="119" t="s">
        <v>822</v>
      </c>
      <c r="K45" s="119"/>
      <c r="L45" s="84" t="s">
        <v>731</v>
      </c>
      <c r="M45" s="85" t="s">
        <v>513</v>
      </c>
      <c r="N45" s="86" t="s">
        <v>514</v>
      </c>
      <c r="O45" s="88" t="s">
        <v>515</v>
      </c>
    </row>
    <row r="46" ht="5.25" customHeight="1">
      <c r="A46" s="52"/>
      <c r="B46" s="52"/>
      <c r="C46" s="52"/>
      <c r="D46" s="52"/>
      <c r="E46" s="37"/>
      <c r="F46" s="37"/>
      <c r="G46" s="54">
        <f t="shared" si="9"/>
        <v>44</v>
      </c>
      <c r="H46" s="82" t="s">
        <v>516</v>
      </c>
      <c r="I46" s="82" t="s">
        <v>862</v>
      </c>
      <c r="J46" s="119" t="s">
        <v>863</v>
      </c>
      <c r="K46" s="119"/>
      <c r="L46" s="205" t="s">
        <v>731</v>
      </c>
      <c r="M46" s="206" t="s">
        <v>371</v>
      </c>
      <c r="N46" s="86" t="s">
        <v>372</v>
      </c>
      <c r="O46" s="88" t="s">
        <v>373</v>
      </c>
    </row>
    <row r="47" ht="5.25" customHeight="1">
      <c r="A47" s="52"/>
      <c r="B47" s="52"/>
      <c r="C47" s="52"/>
      <c r="D47" s="52"/>
      <c r="E47" s="207">
        <f>E38+1</f>
        <v>21</v>
      </c>
      <c r="F47" s="53" t="s">
        <v>879</v>
      </c>
      <c r="G47" s="54">
        <f t="shared" si="9"/>
        <v>45</v>
      </c>
      <c r="H47" s="147" t="s">
        <v>885</v>
      </c>
      <c r="I47" s="147" t="s">
        <v>886</v>
      </c>
      <c r="J47" s="127" t="s">
        <v>863</v>
      </c>
      <c r="K47" s="127"/>
      <c r="L47" s="148" t="s">
        <v>731</v>
      </c>
      <c r="M47" s="149" t="s">
        <v>220</v>
      </c>
      <c r="N47" s="156" t="s">
        <v>544</v>
      </c>
      <c r="O47" s="151" t="s">
        <v>224</v>
      </c>
    </row>
    <row r="48" ht="5.25" customHeight="1">
      <c r="A48" s="52"/>
      <c r="B48" s="52"/>
      <c r="C48" s="52"/>
      <c r="D48" s="52"/>
      <c r="E48" s="52"/>
      <c r="F48" s="52"/>
      <c r="G48" s="111">
        <f t="shared" ref="G48:G50" si="10">+G47+1</f>
        <v>46</v>
      </c>
      <c r="H48" s="147" t="s">
        <v>894</v>
      </c>
      <c r="I48" s="147" t="s">
        <v>895</v>
      </c>
      <c r="J48" s="127" t="s">
        <v>863</v>
      </c>
      <c r="K48" s="127"/>
      <c r="L48" s="148" t="s">
        <v>481</v>
      </c>
      <c r="M48" s="149" t="s">
        <v>220</v>
      </c>
      <c r="N48" s="156" t="s">
        <v>544</v>
      </c>
      <c r="O48" s="151" t="s">
        <v>224</v>
      </c>
    </row>
    <row r="49" ht="5.25" customHeight="1">
      <c r="A49" s="52"/>
      <c r="B49" s="52"/>
      <c r="C49" s="52"/>
      <c r="D49" s="52"/>
      <c r="E49" s="52"/>
      <c r="F49" s="52"/>
      <c r="G49" s="68">
        <f t="shared" si="10"/>
        <v>47</v>
      </c>
      <c r="H49" s="147" t="s">
        <v>545</v>
      </c>
      <c r="I49" s="147" t="s">
        <v>906</v>
      </c>
      <c r="J49" s="127" t="s">
        <v>863</v>
      </c>
      <c r="K49" s="127"/>
      <c r="L49" s="148" t="s">
        <v>481</v>
      </c>
      <c r="M49" s="149" t="s">
        <v>220</v>
      </c>
      <c r="N49" s="156" t="s">
        <v>559</v>
      </c>
      <c r="O49" s="151" t="s">
        <v>382</v>
      </c>
    </row>
    <row r="50" ht="5.25" customHeight="1">
      <c r="A50" s="52"/>
      <c r="B50" s="52"/>
      <c r="C50" s="52"/>
      <c r="D50" s="52"/>
      <c r="E50" s="37"/>
      <c r="F50" s="37"/>
      <c r="G50" s="54">
        <f t="shared" si="10"/>
        <v>48</v>
      </c>
      <c r="H50" s="181" t="s">
        <v>912</v>
      </c>
      <c r="I50" s="210" t="s">
        <v>913</v>
      </c>
      <c r="J50" s="62" t="s">
        <v>863</v>
      </c>
      <c r="K50" s="62"/>
      <c r="L50" s="57" t="s">
        <v>481</v>
      </c>
      <c r="M50" s="58" t="s">
        <v>220</v>
      </c>
      <c r="N50" s="59" t="s">
        <v>544</v>
      </c>
      <c r="O50" s="60" t="s">
        <v>224</v>
      </c>
    </row>
    <row r="51" ht="5.25" customHeight="1">
      <c r="A51" s="51" t="s">
        <v>280</v>
      </c>
      <c r="B51" s="53" t="s">
        <v>925</v>
      </c>
      <c r="C51" s="53">
        <f>C38+1</f>
        <v>9</v>
      </c>
      <c r="D51" s="53" t="s">
        <v>304</v>
      </c>
      <c r="E51" s="53">
        <f>E47+1</f>
        <v>22</v>
      </c>
      <c r="F51" s="53" t="s">
        <v>291</v>
      </c>
      <c r="G51" s="213">
        <f t="shared" ref="G51:G61" si="11">G50+1</f>
        <v>49</v>
      </c>
      <c r="H51" s="214" t="s">
        <v>943</v>
      </c>
      <c r="I51" s="215" t="s">
        <v>945</v>
      </c>
      <c r="J51" s="154"/>
      <c r="K51" s="154"/>
      <c r="L51" s="216" t="s">
        <v>481</v>
      </c>
      <c r="M51" s="217" t="s">
        <v>384</v>
      </c>
      <c r="N51" s="218" t="s">
        <v>952</v>
      </c>
      <c r="O51" s="219" t="s">
        <v>574</v>
      </c>
    </row>
    <row r="52" ht="5.25" customHeight="1">
      <c r="A52" s="52"/>
      <c r="B52" s="52"/>
      <c r="C52" s="52"/>
      <c r="D52" s="52"/>
      <c r="E52" s="67"/>
      <c r="F52" s="67"/>
      <c r="G52" s="213">
        <f t="shared" si="11"/>
        <v>50</v>
      </c>
      <c r="H52" s="220" t="s">
        <v>965</v>
      </c>
      <c r="I52" s="220" t="s">
        <v>968</v>
      </c>
      <c r="J52" s="127"/>
      <c r="K52" s="127"/>
      <c r="L52" s="128" t="s">
        <v>481</v>
      </c>
      <c r="M52" s="129" t="s">
        <v>971</v>
      </c>
      <c r="N52" s="130" t="s">
        <v>972</v>
      </c>
      <c r="O52" s="131" t="s">
        <v>973</v>
      </c>
    </row>
    <row r="53" ht="5.25" customHeight="1">
      <c r="A53" s="52"/>
      <c r="B53" s="52"/>
      <c r="C53" s="52"/>
      <c r="D53" s="52"/>
      <c r="E53" s="207">
        <f>+E51+1</f>
        <v>23</v>
      </c>
      <c r="F53" s="207" t="s">
        <v>289</v>
      </c>
      <c r="G53" s="213">
        <f t="shared" si="11"/>
        <v>51</v>
      </c>
      <c r="H53" s="61" t="s">
        <v>587</v>
      </c>
      <c r="I53" s="55" t="s">
        <v>986</v>
      </c>
      <c r="J53" s="221"/>
      <c r="K53" s="221"/>
      <c r="L53" s="57" t="s">
        <v>481</v>
      </c>
      <c r="M53" s="58" t="s">
        <v>642</v>
      </c>
      <c r="N53" s="59" t="s">
        <v>593</v>
      </c>
      <c r="O53" s="60" t="s">
        <v>245</v>
      </c>
    </row>
    <row r="54" ht="5.25" customHeight="1">
      <c r="A54" s="52"/>
      <c r="B54" s="52"/>
      <c r="C54" s="52"/>
      <c r="D54" s="52"/>
      <c r="E54" s="37"/>
      <c r="F54" s="37"/>
      <c r="G54" s="213">
        <f t="shared" si="11"/>
        <v>52</v>
      </c>
      <c r="H54" s="153" t="s">
        <v>595</v>
      </c>
      <c r="I54" s="138" t="s">
        <v>995</v>
      </c>
      <c r="J54" s="222"/>
      <c r="K54" s="222"/>
      <c r="L54" s="140" t="s">
        <v>481</v>
      </c>
      <c r="M54" s="141" t="s">
        <v>220</v>
      </c>
      <c r="N54" s="142" t="s">
        <v>544</v>
      </c>
      <c r="O54" s="143" t="s">
        <v>224</v>
      </c>
    </row>
    <row r="55" ht="5.25" customHeight="1">
      <c r="A55" s="52"/>
      <c r="B55" s="52"/>
      <c r="C55" s="52"/>
      <c r="D55" s="52"/>
      <c r="E55" s="53">
        <f>+E53+1</f>
        <v>24</v>
      </c>
      <c r="F55" s="53" t="s">
        <v>306</v>
      </c>
      <c r="G55" s="213">
        <f t="shared" si="11"/>
        <v>53</v>
      </c>
      <c r="H55" s="225" t="s">
        <v>599</v>
      </c>
      <c r="I55" s="225" t="s">
        <v>1023</v>
      </c>
      <c r="J55" s="70"/>
      <c r="K55" s="70"/>
      <c r="L55" s="71" t="s">
        <v>1025</v>
      </c>
      <c r="M55" s="72" t="s">
        <v>603</v>
      </c>
      <c r="N55" s="226" t="s">
        <v>604</v>
      </c>
      <c r="O55" s="74" t="s">
        <v>605</v>
      </c>
    </row>
    <row r="56" ht="5.25" customHeight="1">
      <c r="A56" s="52"/>
      <c r="B56" s="52"/>
      <c r="C56" s="52"/>
      <c r="D56" s="52"/>
      <c r="E56" s="37"/>
      <c r="F56" s="37"/>
      <c r="G56" s="213">
        <f t="shared" si="11"/>
        <v>54</v>
      </c>
      <c r="H56" s="227" t="s">
        <v>1033</v>
      </c>
      <c r="I56" s="227" t="s">
        <v>1036</v>
      </c>
      <c r="J56" s="70"/>
      <c r="K56" s="112"/>
      <c r="L56" s="84" t="s">
        <v>1025</v>
      </c>
      <c r="M56" s="85" t="s">
        <v>134</v>
      </c>
      <c r="N56" s="228" t="s">
        <v>612</v>
      </c>
      <c r="O56" s="88" t="s">
        <v>613</v>
      </c>
    </row>
    <row r="57" ht="5.25" customHeight="1">
      <c r="A57" s="52"/>
      <c r="B57" s="52"/>
      <c r="C57" s="52"/>
      <c r="D57" s="52"/>
      <c r="E57" s="53">
        <f>+E55+1</f>
        <v>25</v>
      </c>
      <c r="F57" s="53" t="s">
        <v>1046</v>
      </c>
      <c r="G57" s="213">
        <f t="shared" si="11"/>
        <v>55</v>
      </c>
      <c r="H57" s="220" t="s">
        <v>1051</v>
      </c>
      <c r="I57" s="220" t="s">
        <v>1053</v>
      </c>
      <c r="J57" s="70" t="s">
        <v>1054</v>
      </c>
      <c r="K57" s="70"/>
      <c r="L57" s="71" t="s">
        <v>1025</v>
      </c>
      <c r="M57" s="72" t="s">
        <v>1055</v>
      </c>
      <c r="N57" s="73" t="s">
        <v>1058</v>
      </c>
      <c r="O57" s="74" t="s">
        <v>1059</v>
      </c>
    </row>
    <row r="58" ht="5.25" customHeight="1">
      <c r="A58" s="52"/>
      <c r="B58" s="52"/>
      <c r="C58" s="37"/>
      <c r="D58" s="52"/>
      <c r="E58" s="37"/>
      <c r="F58" s="37"/>
      <c r="G58" s="229">
        <f t="shared" si="11"/>
        <v>56</v>
      </c>
      <c r="H58" s="231" t="s">
        <v>623</v>
      </c>
      <c r="I58" s="231" t="s">
        <v>1071</v>
      </c>
      <c r="J58" s="119" t="s">
        <v>267</v>
      </c>
      <c r="K58" s="119"/>
      <c r="L58" s="84" t="s">
        <v>1025</v>
      </c>
      <c r="M58" s="85" t="s">
        <v>1075</v>
      </c>
      <c r="N58" s="86" t="s">
        <v>1077</v>
      </c>
      <c r="O58" s="88" t="s">
        <v>1078</v>
      </c>
    </row>
    <row r="59" ht="5.25" customHeight="1">
      <c r="A59" s="52"/>
      <c r="B59" s="52"/>
      <c r="C59" s="53">
        <f>+C51+1</f>
        <v>10</v>
      </c>
      <c r="D59" s="53" t="s">
        <v>317</v>
      </c>
      <c r="E59" s="68">
        <f>+E57+1</f>
        <v>26</v>
      </c>
      <c r="F59" s="68" t="s">
        <v>319</v>
      </c>
      <c r="G59" s="213">
        <f t="shared" si="11"/>
        <v>57</v>
      </c>
      <c r="H59" s="225" t="s">
        <v>629</v>
      </c>
      <c r="I59" s="225" t="s">
        <v>1089</v>
      </c>
      <c r="J59" s="233"/>
      <c r="K59" s="233"/>
      <c r="L59" s="121" t="s">
        <v>481</v>
      </c>
      <c r="M59" s="122" t="s">
        <v>642</v>
      </c>
      <c r="N59" s="123" t="s">
        <v>593</v>
      </c>
      <c r="O59" s="124" t="s">
        <v>245</v>
      </c>
    </row>
    <row r="60" ht="5.25" customHeight="1">
      <c r="A60" s="52"/>
      <c r="B60" s="52"/>
      <c r="C60" s="52"/>
      <c r="D60" s="52"/>
      <c r="E60" s="111">
        <f t="shared" ref="E60:E61" si="12">+E59+1</f>
        <v>27</v>
      </c>
      <c r="F60" s="111" t="s">
        <v>1098</v>
      </c>
      <c r="G60" s="234">
        <f t="shared" si="11"/>
        <v>58</v>
      </c>
      <c r="H60" s="235" t="s">
        <v>643</v>
      </c>
      <c r="I60" s="236" t="s">
        <v>1103</v>
      </c>
      <c r="J60" s="237"/>
      <c r="K60" s="237"/>
      <c r="L60" s="148" t="s">
        <v>481</v>
      </c>
      <c r="M60" s="149" t="s">
        <v>1108</v>
      </c>
      <c r="N60" s="156" t="s">
        <v>1108</v>
      </c>
      <c r="O60" s="151" t="s">
        <v>1108</v>
      </c>
    </row>
    <row r="61" ht="5.25" customHeight="1">
      <c r="A61" s="52"/>
      <c r="B61" s="37"/>
      <c r="C61" s="37"/>
      <c r="D61" s="37"/>
      <c r="E61" s="81">
        <f t="shared" si="12"/>
        <v>28</v>
      </c>
      <c r="F61" s="81" t="s">
        <v>1116</v>
      </c>
      <c r="G61" s="229">
        <f t="shared" si="11"/>
        <v>59</v>
      </c>
      <c r="H61" s="181" t="s">
        <v>656</v>
      </c>
      <c r="I61" s="181" t="s">
        <v>1118</v>
      </c>
      <c r="J61" s="81"/>
      <c r="K61" s="81"/>
      <c r="L61" s="84" t="s">
        <v>731</v>
      </c>
      <c r="M61" s="85" t="s">
        <v>442</v>
      </c>
      <c r="N61" s="86" t="s">
        <v>659</v>
      </c>
      <c r="O61" s="88" t="s">
        <v>660</v>
      </c>
    </row>
    <row r="62" ht="5.25" customHeight="1">
      <c r="A62" s="52"/>
      <c r="B62" s="53" t="s">
        <v>1125</v>
      </c>
      <c r="C62" s="53">
        <f>+C59+1</f>
        <v>11</v>
      </c>
      <c r="D62" s="53" t="s">
        <v>335</v>
      </c>
      <c r="E62" s="53">
        <f>E61+1</f>
        <v>29</v>
      </c>
      <c r="F62" s="53" t="s">
        <v>338</v>
      </c>
      <c r="G62" s="137">
        <f t="shared" ref="G62:G69" si="13">+G61+1</f>
        <v>60</v>
      </c>
      <c r="H62" s="153" t="s">
        <v>661</v>
      </c>
      <c r="I62" s="153" t="s">
        <v>1142</v>
      </c>
      <c r="J62" s="154"/>
      <c r="K62" s="154"/>
      <c r="L62" s="140" t="s">
        <v>1143</v>
      </c>
      <c r="M62" s="141" t="s">
        <v>665</v>
      </c>
      <c r="N62" s="183" t="s">
        <v>667</v>
      </c>
      <c r="O62" s="143" t="s">
        <v>307</v>
      </c>
    </row>
    <row r="63" ht="5.25" customHeight="1">
      <c r="A63" s="52"/>
      <c r="B63" s="52"/>
      <c r="C63" s="52"/>
      <c r="D63" s="52"/>
      <c r="E63" s="52"/>
      <c r="F63" s="52"/>
      <c r="G63" s="68">
        <f t="shared" si="13"/>
        <v>61</v>
      </c>
      <c r="H63" s="147" t="s">
        <v>670</v>
      </c>
      <c r="I63" s="238" t="s">
        <v>1150</v>
      </c>
      <c r="J63" s="126"/>
      <c r="K63" s="126"/>
      <c r="L63" s="148" t="s">
        <v>1143</v>
      </c>
      <c r="M63" s="149" t="s">
        <v>673</v>
      </c>
      <c r="N63" s="156" t="s">
        <v>674</v>
      </c>
      <c r="O63" s="151" t="s">
        <v>675</v>
      </c>
    </row>
    <row r="64" ht="5.25" customHeight="1">
      <c r="A64" s="52"/>
      <c r="B64" s="52"/>
      <c r="C64" s="52"/>
      <c r="D64" s="52"/>
      <c r="E64" s="52"/>
      <c r="F64" s="52"/>
      <c r="G64" s="111">
        <f t="shared" si="13"/>
        <v>62</v>
      </c>
      <c r="H64" s="147" t="s">
        <v>676</v>
      </c>
      <c r="I64" s="52"/>
      <c r="J64" s="126"/>
      <c r="K64" s="126"/>
      <c r="L64" s="148" t="s">
        <v>1143</v>
      </c>
      <c r="M64" s="149" t="s">
        <v>371</v>
      </c>
      <c r="N64" s="156" t="s">
        <v>679</v>
      </c>
      <c r="O64" s="151" t="s">
        <v>681</v>
      </c>
    </row>
    <row r="65" ht="5.25" customHeight="1">
      <c r="A65" s="52"/>
      <c r="B65" s="52"/>
      <c r="C65" s="52"/>
      <c r="D65" s="52"/>
      <c r="E65" s="52"/>
      <c r="F65" s="52"/>
      <c r="G65" s="111">
        <f t="shared" si="13"/>
        <v>63</v>
      </c>
      <c r="H65" s="147" t="s">
        <v>683</v>
      </c>
      <c r="I65" s="52"/>
      <c r="J65" s="126"/>
      <c r="K65" s="126"/>
      <c r="L65" s="148" t="s">
        <v>1143</v>
      </c>
      <c r="M65" s="149" t="s">
        <v>673</v>
      </c>
      <c r="N65" s="156" t="s">
        <v>674</v>
      </c>
      <c r="O65" s="151" t="s">
        <v>675</v>
      </c>
    </row>
    <row r="66" ht="5.25" customHeight="1">
      <c r="A66" s="52"/>
      <c r="B66" s="52"/>
      <c r="C66" s="52"/>
      <c r="D66" s="52"/>
      <c r="E66" s="37"/>
      <c r="F66" s="37"/>
      <c r="G66" s="54">
        <f t="shared" si="13"/>
        <v>64</v>
      </c>
      <c r="H66" s="61" t="s">
        <v>685</v>
      </c>
      <c r="I66" s="37"/>
      <c r="J66" s="107"/>
      <c r="K66" s="107"/>
      <c r="L66" s="84" t="s">
        <v>1143</v>
      </c>
      <c r="M66" s="85" t="s">
        <v>673</v>
      </c>
      <c r="N66" s="86" t="s">
        <v>674</v>
      </c>
      <c r="O66" s="88" t="s">
        <v>675</v>
      </c>
    </row>
    <row r="67" ht="5.25" customHeight="1">
      <c r="A67" s="52"/>
      <c r="B67" s="52"/>
      <c r="C67" s="52"/>
      <c r="D67" s="52"/>
      <c r="E67" s="54">
        <f>+E62+1</f>
        <v>30</v>
      </c>
      <c r="F67" s="54" t="s">
        <v>1172</v>
      </c>
      <c r="G67" s="95">
        <f t="shared" si="13"/>
        <v>65</v>
      </c>
      <c r="H67" s="61" t="s">
        <v>693</v>
      </c>
      <c r="I67" s="61" t="s">
        <v>1175</v>
      </c>
      <c r="J67" s="83"/>
      <c r="K67" s="107"/>
      <c r="L67" s="57" t="s">
        <v>731</v>
      </c>
      <c r="M67" s="58" t="s">
        <v>698</v>
      </c>
      <c r="N67" s="59" t="s">
        <v>699</v>
      </c>
      <c r="O67" s="60" t="s">
        <v>700</v>
      </c>
    </row>
    <row r="68" ht="5.25" customHeight="1">
      <c r="A68" s="52"/>
      <c r="B68" s="52"/>
      <c r="C68" s="52"/>
      <c r="D68" s="52"/>
      <c r="E68" s="54">
        <f t="shared" ref="E68:E69" si="14">+E67+1</f>
        <v>31</v>
      </c>
      <c r="F68" s="54" t="s">
        <v>1180</v>
      </c>
      <c r="G68" s="95">
        <f t="shared" si="13"/>
        <v>66</v>
      </c>
      <c r="H68" s="61" t="s">
        <v>1181</v>
      </c>
      <c r="I68" s="61" t="s">
        <v>1183</v>
      </c>
      <c r="J68" s="119"/>
      <c r="K68" s="119"/>
      <c r="L68" s="84" t="s">
        <v>1185</v>
      </c>
      <c r="M68" s="85" t="s">
        <v>307</v>
      </c>
      <c r="N68" s="228" t="s">
        <v>1187</v>
      </c>
      <c r="O68" s="88" t="s">
        <v>771</v>
      </c>
    </row>
    <row r="69" ht="5.25" customHeight="1">
      <c r="A69" s="52"/>
      <c r="B69" s="52"/>
      <c r="C69" s="52"/>
      <c r="D69" s="52"/>
      <c r="E69" s="53">
        <f t="shared" si="14"/>
        <v>32</v>
      </c>
      <c r="F69" s="53" t="s">
        <v>1192</v>
      </c>
      <c r="G69" s="53">
        <f t="shared" si="13"/>
        <v>67</v>
      </c>
      <c r="H69" s="220" t="s">
        <v>724</v>
      </c>
      <c r="I69" s="220" t="s">
        <v>1198</v>
      </c>
      <c r="J69" s="70"/>
      <c r="K69" s="70"/>
      <c r="L69" s="148" t="s">
        <v>1143</v>
      </c>
      <c r="M69" s="149" t="s">
        <v>726</v>
      </c>
      <c r="N69" s="156" t="s">
        <v>727</v>
      </c>
      <c r="O69" s="151" t="s">
        <v>728</v>
      </c>
    </row>
    <row r="70" ht="5.25" customHeight="1">
      <c r="A70" s="52"/>
      <c r="B70" s="52"/>
      <c r="C70" s="52"/>
      <c r="D70" s="52"/>
      <c r="E70" s="52"/>
      <c r="F70" s="52"/>
      <c r="G70" s="67"/>
      <c r="H70" s="145" t="s">
        <v>1203</v>
      </c>
      <c r="I70" s="145" t="s">
        <v>1204</v>
      </c>
      <c r="J70" s="127" t="s">
        <v>664</v>
      </c>
      <c r="K70" s="127"/>
      <c r="L70" s="148" t="s">
        <v>1143</v>
      </c>
      <c r="M70" s="149" t="s">
        <v>733</v>
      </c>
      <c r="N70" s="156" t="s">
        <v>734</v>
      </c>
      <c r="O70" s="151" t="s">
        <v>735</v>
      </c>
    </row>
    <row r="71" ht="5.25" customHeight="1">
      <c r="A71" s="52"/>
      <c r="B71" s="52"/>
      <c r="C71" s="52"/>
      <c r="D71" s="52"/>
      <c r="E71" s="52"/>
      <c r="F71" s="52"/>
      <c r="G71" s="111">
        <f>+G69+1</f>
        <v>68</v>
      </c>
      <c r="H71" s="145" t="s">
        <v>738</v>
      </c>
      <c r="I71" s="238" t="s">
        <v>1211</v>
      </c>
      <c r="J71" s="127"/>
      <c r="K71" s="127"/>
      <c r="L71" s="148" t="s">
        <v>1143</v>
      </c>
      <c r="M71" s="149" t="s">
        <v>740</v>
      </c>
      <c r="N71" s="156" t="s">
        <v>741</v>
      </c>
      <c r="O71" s="151" t="s">
        <v>742</v>
      </c>
    </row>
    <row r="72" ht="5.25" customHeight="1">
      <c r="A72" s="52"/>
      <c r="B72" s="52"/>
      <c r="C72" s="52"/>
      <c r="D72" s="52"/>
      <c r="E72" s="52"/>
      <c r="F72" s="52"/>
      <c r="G72" s="111">
        <f t="shared" ref="G72:G73" si="15">+G71+1</f>
        <v>69</v>
      </c>
      <c r="H72" s="145" t="s">
        <v>743</v>
      </c>
      <c r="I72" s="67"/>
      <c r="J72" s="127"/>
      <c r="K72" s="127"/>
      <c r="L72" s="148" t="s">
        <v>1143</v>
      </c>
      <c r="M72" s="149" t="s">
        <v>740</v>
      </c>
      <c r="N72" s="156" t="s">
        <v>741</v>
      </c>
      <c r="O72" s="151" t="s">
        <v>742</v>
      </c>
    </row>
    <row r="73" ht="5.25" customHeight="1">
      <c r="A73" s="52"/>
      <c r="B73" s="37"/>
      <c r="C73" s="37"/>
      <c r="D73" s="37"/>
      <c r="E73" s="37"/>
      <c r="F73" s="37"/>
      <c r="G73" s="54">
        <f t="shared" si="15"/>
        <v>70</v>
      </c>
      <c r="H73" s="82" t="s">
        <v>1221</v>
      </c>
      <c r="I73" s="82" t="s">
        <v>1222</v>
      </c>
      <c r="J73" s="119"/>
      <c r="K73" s="119"/>
      <c r="L73" s="240" t="s">
        <v>1143</v>
      </c>
      <c r="M73" s="241" t="s">
        <v>1225</v>
      </c>
      <c r="N73" s="242" t="s">
        <v>1227</v>
      </c>
      <c r="O73" s="243" t="s">
        <v>1229</v>
      </c>
    </row>
    <row r="74" ht="5.25" customHeight="1">
      <c r="A74" s="52"/>
      <c r="B74" s="53" t="s">
        <v>1236</v>
      </c>
      <c r="C74" s="53">
        <f>+C62+1</f>
        <v>12</v>
      </c>
      <c r="D74" s="53" t="s">
        <v>358</v>
      </c>
      <c r="E74" s="95">
        <f>E69+1</f>
        <v>33</v>
      </c>
      <c r="F74" s="95" t="s">
        <v>361</v>
      </c>
      <c r="G74" s="245">
        <f>G73+1</f>
        <v>71</v>
      </c>
      <c r="H74" s="61" t="s">
        <v>757</v>
      </c>
      <c r="I74" s="61" t="s">
        <v>1248</v>
      </c>
      <c r="J74" s="62"/>
      <c r="K74" s="62"/>
      <c r="L74" s="57"/>
      <c r="M74" s="58" t="s">
        <v>768</v>
      </c>
      <c r="N74" s="90" t="s">
        <v>769</v>
      </c>
      <c r="O74" s="60" t="s">
        <v>771</v>
      </c>
    </row>
    <row r="75" ht="5.25" customHeight="1">
      <c r="A75" s="52"/>
      <c r="B75" s="52"/>
      <c r="C75" s="52"/>
      <c r="D75" s="52"/>
      <c r="E75" s="53">
        <f>+E74+1</f>
        <v>34</v>
      </c>
      <c r="F75" s="53" t="s">
        <v>1255</v>
      </c>
      <c r="G75" s="246">
        <f t="shared" ref="G75:G76" si="16">+G74+1</f>
        <v>72</v>
      </c>
      <c r="H75" s="247" t="s">
        <v>774</v>
      </c>
      <c r="I75" s="247" t="s">
        <v>1259</v>
      </c>
      <c r="J75" s="248" t="s">
        <v>664</v>
      </c>
      <c r="K75" s="248"/>
      <c r="L75" s="249" t="s">
        <v>731</v>
      </c>
      <c r="M75" s="250" t="s">
        <v>1264</v>
      </c>
      <c r="N75" s="251" t="s">
        <v>781</v>
      </c>
      <c r="O75" s="252" t="s">
        <v>1266</v>
      </c>
    </row>
    <row r="76" ht="5.25" customHeight="1">
      <c r="A76" s="52"/>
      <c r="B76" s="52"/>
      <c r="C76" s="52"/>
      <c r="D76" s="52"/>
      <c r="E76" s="144">
        <f>E75+1</f>
        <v>35</v>
      </c>
      <c r="F76" s="144" t="s">
        <v>1269</v>
      </c>
      <c r="G76" s="234">
        <f t="shared" si="16"/>
        <v>73</v>
      </c>
      <c r="H76" s="145" t="s">
        <v>784</v>
      </c>
      <c r="I76" s="145" t="s">
        <v>1272</v>
      </c>
      <c r="J76" s="127"/>
      <c r="K76" s="127"/>
      <c r="L76" s="253" t="s">
        <v>1273</v>
      </c>
      <c r="M76" s="254" t="s">
        <v>789</v>
      </c>
      <c r="N76" s="255" t="s">
        <v>790</v>
      </c>
      <c r="O76" s="256" t="s">
        <v>791</v>
      </c>
    </row>
    <row r="77" ht="5.25" customHeight="1">
      <c r="A77" s="52"/>
      <c r="B77" s="52"/>
      <c r="C77" s="53">
        <f>+C74+1</f>
        <v>13</v>
      </c>
      <c r="D77" s="53" t="s">
        <v>395</v>
      </c>
      <c r="E77" s="137">
        <f t="shared" ref="E77:E78" si="17">+E76+1</f>
        <v>36</v>
      </c>
      <c r="F77" s="137" t="s">
        <v>396</v>
      </c>
      <c r="G77" s="257">
        <f>G76+1</f>
        <v>74</v>
      </c>
      <c r="H77" s="220" t="s">
        <v>905</v>
      </c>
      <c r="I77" s="220" t="s">
        <v>1286</v>
      </c>
      <c r="J77" s="258"/>
      <c r="K77" s="258"/>
      <c r="L77" s="71" t="s">
        <v>481</v>
      </c>
      <c r="M77" s="72" t="s">
        <v>898</v>
      </c>
      <c r="N77" s="73" t="s">
        <v>899</v>
      </c>
      <c r="O77" s="74" t="s">
        <v>900</v>
      </c>
    </row>
    <row r="78" ht="5.25" customHeight="1">
      <c r="A78" s="52"/>
      <c r="B78" s="52"/>
      <c r="C78" s="37"/>
      <c r="D78" s="37"/>
      <c r="E78" s="54">
        <f t="shared" si="17"/>
        <v>37</v>
      </c>
      <c r="F78" s="54" t="s">
        <v>1293</v>
      </c>
      <c r="G78" s="259">
        <f>+G77+1</f>
        <v>75</v>
      </c>
      <c r="H78" s="181" t="s">
        <v>902</v>
      </c>
      <c r="I78" s="181" t="s">
        <v>1297</v>
      </c>
      <c r="J78" s="83"/>
      <c r="K78" s="83"/>
      <c r="L78" s="84" t="s">
        <v>481</v>
      </c>
      <c r="M78" s="85" t="s">
        <v>373</v>
      </c>
      <c r="N78" s="86" t="s">
        <v>909</v>
      </c>
      <c r="O78" s="88" t="s">
        <v>910</v>
      </c>
    </row>
    <row r="79" ht="5.25" customHeight="1">
      <c r="A79" s="52"/>
      <c r="B79" s="52"/>
      <c r="C79" s="53">
        <f>+C77+1</f>
        <v>14</v>
      </c>
      <c r="D79" s="53" t="s">
        <v>405</v>
      </c>
      <c r="E79" s="53">
        <v>40.0</v>
      </c>
      <c r="F79" s="53" t="s">
        <v>406</v>
      </c>
      <c r="G79" s="257">
        <f>G78+1</f>
        <v>76</v>
      </c>
      <c r="H79" s="220" t="s">
        <v>1306</v>
      </c>
      <c r="I79" s="220" t="s">
        <v>1307</v>
      </c>
      <c r="J79" s="258"/>
      <c r="K79" s="70"/>
      <c r="L79" s="121" t="s">
        <v>1308</v>
      </c>
      <c r="M79" s="122" t="s">
        <v>916</v>
      </c>
      <c r="N79" s="260" t="s">
        <v>917</v>
      </c>
      <c r="O79" s="124" t="s">
        <v>919</v>
      </c>
    </row>
    <row r="80" ht="5.25" customHeight="1">
      <c r="A80" s="52"/>
      <c r="B80" s="52"/>
      <c r="C80" s="52"/>
      <c r="D80" s="52"/>
      <c r="E80" s="37"/>
      <c r="F80" s="37"/>
      <c r="G80" s="259">
        <f t="shared" ref="G80:G81" si="18">+G79+1</f>
        <v>77</v>
      </c>
      <c r="H80" s="82" t="s">
        <v>1315</v>
      </c>
      <c r="I80" s="82" t="s">
        <v>1316</v>
      </c>
      <c r="J80" s="83"/>
      <c r="K80" s="119"/>
      <c r="L80" s="132" t="s">
        <v>1308</v>
      </c>
      <c r="M80" s="133" t="s">
        <v>230</v>
      </c>
      <c r="N80" s="152" t="s">
        <v>544</v>
      </c>
      <c r="O80" s="135" t="s">
        <v>592</v>
      </c>
    </row>
    <row r="81" ht="5.25" customHeight="1">
      <c r="A81" s="52"/>
      <c r="B81" s="37"/>
      <c r="C81" s="37"/>
      <c r="D81" s="37"/>
      <c r="E81" s="54">
        <f>+E79+1</f>
        <v>41</v>
      </c>
      <c r="F81" s="54" t="s">
        <v>1320</v>
      </c>
      <c r="G81" s="261">
        <f t="shared" si="18"/>
        <v>78</v>
      </c>
      <c r="H81" s="61" t="s">
        <v>1322</v>
      </c>
      <c r="I81" s="61" t="s">
        <v>1323</v>
      </c>
      <c r="J81" s="107"/>
      <c r="K81" s="62"/>
      <c r="L81" s="262" t="s">
        <v>1308</v>
      </c>
      <c r="M81" s="263" t="s">
        <v>926</v>
      </c>
      <c r="N81" s="264" t="s">
        <v>927</v>
      </c>
      <c r="O81" s="265" t="s">
        <v>928</v>
      </c>
    </row>
    <row r="82" ht="5.25" customHeight="1">
      <c r="A82" s="52"/>
      <c r="B82" s="53" t="s">
        <v>1335</v>
      </c>
      <c r="C82" s="53">
        <f>+C79+1</f>
        <v>15</v>
      </c>
      <c r="D82" s="53" t="s">
        <v>423</v>
      </c>
      <c r="E82" s="53">
        <f>+E74+1</f>
        <v>34</v>
      </c>
      <c r="F82" s="53" t="s">
        <v>425</v>
      </c>
      <c r="G82" s="259">
        <f t="shared" ref="G82:G89" si="19">G81+1</f>
        <v>79</v>
      </c>
      <c r="H82" s="147" t="s">
        <v>1238</v>
      </c>
      <c r="I82" s="147" t="s">
        <v>1357</v>
      </c>
      <c r="J82" s="266"/>
      <c r="K82" s="233"/>
      <c r="L82" s="140" t="s">
        <v>1360</v>
      </c>
      <c r="M82" s="141" t="s">
        <v>933</v>
      </c>
      <c r="N82" s="142" t="s">
        <v>934</v>
      </c>
      <c r="O82" s="143" t="s">
        <v>113</v>
      </c>
    </row>
    <row r="83" ht="5.25" customHeight="1">
      <c r="A83" s="52"/>
      <c r="B83" s="52"/>
      <c r="C83" s="52"/>
      <c r="D83" s="52"/>
      <c r="E83" s="52"/>
      <c r="F83" s="52"/>
      <c r="G83" s="259">
        <f t="shared" si="19"/>
        <v>80</v>
      </c>
      <c r="H83" s="235" t="s">
        <v>935</v>
      </c>
      <c r="I83" s="235"/>
      <c r="J83" s="267"/>
      <c r="K83" s="268"/>
      <c r="L83" s="71" t="s">
        <v>1360</v>
      </c>
      <c r="M83" s="269" t="s">
        <v>938</v>
      </c>
      <c r="N83" s="79" t="s">
        <v>1365</v>
      </c>
      <c r="O83" s="80" t="s">
        <v>1372</v>
      </c>
    </row>
    <row r="84" ht="5.25" customHeight="1">
      <c r="A84" s="52"/>
      <c r="B84" s="52"/>
      <c r="C84" s="52"/>
      <c r="D84" s="52"/>
      <c r="E84" s="52"/>
      <c r="F84" s="52"/>
      <c r="G84" s="259">
        <f t="shared" si="19"/>
        <v>81</v>
      </c>
      <c r="H84" s="270" t="s">
        <v>1247</v>
      </c>
      <c r="I84" s="235"/>
      <c r="J84" s="267"/>
      <c r="K84" s="267"/>
      <c r="L84" s="148" t="s">
        <v>1360</v>
      </c>
      <c r="M84" s="271" t="s">
        <v>938</v>
      </c>
      <c r="N84" s="156" t="s">
        <v>1365</v>
      </c>
      <c r="O84" s="151" t="s">
        <v>1372</v>
      </c>
    </row>
    <row r="85" ht="5.25" customHeight="1">
      <c r="A85" s="52"/>
      <c r="B85" s="52"/>
      <c r="C85" s="52"/>
      <c r="D85" s="52"/>
      <c r="E85" s="37"/>
      <c r="F85" s="37"/>
      <c r="G85" s="259">
        <f t="shared" si="19"/>
        <v>82</v>
      </c>
      <c r="H85" s="181" t="s">
        <v>946</v>
      </c>
      <c r="I85" s="220" t="s">
        <v>1381</v>
      </c>
      <c r="J85" s="62"/>
      <c r="K85" s="62"/>
      <c r="L85" s="57" t="s">
        <v>1360</v>
      </c>
      <c r="M85" s="58" t="s">
        <v>956</v>
      </c>
      <c r="N85" s="59" t="s">
        <v>957</v>
      </c>
      <c r="O85" s="60" t="s">
        <v>958</v>
      </c>
    </row>
    <row r="86" ht="5.25" customHeight="1">
      <c r="A86" s="52"/>
      <c r="B86" s="52"/>
      <c r="C86" s="52"/>
      <c r="D86" s="52"/>
      <c r="E86" s="53">
        <f>+E82+1</f>
        <v>35</v>
      </c>
      <c r="F86" s="53" t="s">
        <v>1384</v>
      </c>
      <c r="G86" s="245">
        <f t="shared" si="19"/>
        <v>83</v>
      </c>
      <c r="H86" s="272" t="s">
        <v>960</v>
      </c>
      <c r="I86" s="53" t="s">
        <v>1386</v>
      </c>
      <c r="J86" s="76"/>
      <c r="K86" s="76"/>
      <c r="L86" s="114" t="s">
        <v>1360</v>
      </c>
      <c r="M86" s="115" t="s">
        <v>1108</v>
      </c>
      <c r="N86" s="79" t="s">
        <v>1108</v>
      </c>
      <c r="O86" s="252" t="s">
        <v>1108</v>
      </c>
    </row>
    <row r="87" ht="5.25" customHeight="1">
      <c r="A87" s="52"/>
      <c r="B87" s="52"/>
      <c r="C87" s="52"/>
      <c r="D87" s="52"/>
      <c r="E87" s="52"/>
      <c r="F87" s="52"/>
      <c r="G87" s="245">
        <f t="shared" si="19"/>
        <v>84</v>
      </c>
      <c r="H87" s="147" t="s">
        <v>977</v>
      </c>
      <c r="I87" s="52"/>
      <c r="J87" s="266"/>
      <c r="K87" s="266"/>
      <c r="L87" s="111" t="s">
        <v>1360</v>
      </c>
      <c r="M87" s="271" t="s">
        <v>1389</v>
      </c>
      <c r="N87" s="274" t="s">
        <v>1390</v>
      </c>
      <c r="O87" s="151" t="s">
        <v>1392</v>
      </c>
    </row>
    <row r="88" ht="5.25" customHeight="1">
      <c r="A88" s="52"/>
      <c r="B88" s="52"/>
      <c r="C88" s="52"/>
      <c r="D88" s="52"/>
      <c r="E88" s="52"/>
      <c r="F88" s="52"/>
      <c r="G88" s="245">
        <f t="shared" si="19"/>
        <v>85</v>
      </c>
      <c r="H88" s="147" t="s">
        <v>987</v>
      </c>
      <c r="I88" s="52"/>
      <c r="J88" s="266"/>
      <c r="K88" s="266"/>
      <c r="L88" s="111" t="s">
        <v>1360</v>
      </c>
      <c r="M88" s="271" t="s">
        <v>1397</v>
      </c>
      <c r="N88" s="274" t="s">
        <v>1398</v>
      </c>
      <c r="O88" s="151" t="s">
        <v>1399</v>
      </c>
    </row>
    <row r="89" ht="5.25" customHeight="1">
      <c r="A89" s="52"/>
      <c r="B89" s="52"/>
      <c r="C89" s="52"/>
      <c r="D89" s="52"/>
      <c r="E89" s="37"/>
      <c r="F89" s="37"/>
      <c r="G89" s="245">
        <f t="shared" si="19"/>
        <v>86</v>
      </c>
      <c r="H89" s="280" t="s">
        <v>997</v>
      </c>
      <c r="I89" s="52"/>
      <c r="J89" s="281"/>
      <c r="K89" s="281"/>
      <c r="L89" s="144" t="s">
        <v>1360</v>
      </c>
      <c r="M89" s="282" t="s">
        <v>1409</v>
      </c>
      <c r="N89" s="283" t="s">
        <v>1412</v>
      </c>
      <c r="O89" s="284" t="s">
        <v>1416</v>
      </c>
    </row>
    <row r="90" ht="42.0" customHeight="1">
      <c r="A90" s="52"/>
      <c r="B90" s="52"/>
      <c r="C90" s="37"/>
      <c r="D90" s="37"/>
      <c r="E90" s="54">
        <f>+E86+1</f>
        <v>36</v>
      </c>
      <c r="F90" s="54" t="s">
        <v>1427</v>
      </c>
      <c r="G90" s="261">
        <f>+G89+1</f>
        <v>87</v>
      </c>
      <c r="H90" s="285" t="s">
        <v>1007</v>
      </c>
      <c r="I90" s="285" t="s">
        <v>1431</v>
      </c>
      <c r="J90" s="105"/>
      <c r="K90" s="105"/>
      <c r="L90" s="95" t="s">
        <v>481</v>
      </c>
      <c r="M90" s="100" t="s">
        <v>1014</v>
      </c>
      <c r="N90" s="101" t="s">
        <v>1015</v>
      </c>
      <c r="O90" s="102" t="s">
        <v>1016</v>
      </c>
    </row>
    <row r="91" ht="5.25" customHeight="1">
      <c r="A91" s="52"/>
      <c r="B91" s="52"/>
      <c r="C91" s="53">
        <f>+C82+1</f>
        <v>16</v>
      </c>
      <c r="D91" s="53" t="s">
        <v>439</v>
      </c>
      <c r="E91" s="53">
        <v>42.0</v>
      </c>
      <c r="F91" s="53" t="s">
        <v>440</v>
      </c>
      <c r="G91" s="213">
        <f t="shared" ref="G91:G103" si="20">G90+1</f>
        <v>88</v>
      </c>
      <c r="H91" s="220" t="s">
        <v>1018</v>
      </c>
      <c r="I91" s="220" t="s">
        <v>1436</v>
      </c>
      <c r="J91" s="70"/>
      <c r="K91" s="70"/>
      <c r="L91" s="71" t="s">
        <v>1185</v>
      </c>
      <c r="M91" s="72" t="s">
        <v>307</v>
      </c>
      <c r="N91" s="226" t="s">
        <v>1027</v>
      </c>
      <c r="O91" s="74" t="s">
        <v>1028</v>
      </c>
    </row>
    <row r="92" ht="5.25" customHeight="1">
      <c r="A92" s="52"/>
      <c r="B92" s="52"/>
      <c r="C92" s="52"/>
      <c r="D92" s="52"/>
      <c r="E92" s="52"/>
      <c r="F92" s="52"/>
      <c r="G92" s="213">
        <f t="shared" si="20"/>
        <v>89</v>
      </c>
      <c r="H92" s="288" t="s">
        <v>1440</v>
      </c>
      <c r="I92" s="235" t="s">
        <v>1441</v>
      </c>
      <c r="J92" s="70"/>
      <c r="K92" s="70"/>
      <c r="L92" s="71" t="s">
        <v>1185</v>
      </c>
      <c r="M92" s="72" t="s">
        <v>307</v>
      </c>
      <c r="N92" s="226" t="s">
        <v>1027</v>
      </c>
      <c r="O92" s="74" t="s">
        <v>1028</v>
      </c>
    </row>
    <row r="93" ht="5.25" customHeight="1">
      <c r="A93" s="52"/>
      <c r="B93" s="52"/>
      <c r="C93" s="52"/>
      <c r="D93" s="52"/>
      <c r="E93" s="52"/>
      <c r="F93" s="52"/>
      <c r="G93" s="213">
        <f t="shared" si="20"/>
        <v>90</v>
      </c>
      <c r="H93" s="288" t="s">
        <v>1020</v>
      </c>
      <c r="I93" s="288" t="s">
        <v>1444</v>
      </c>
      <c r="J93" s="126"/>
      <c r="K93" s="258"/>
      <c r="L93" s="71" t="s">
        <v>1185</v>
      </c>
      <c r="M93" s="72" t="s">
        <v>1043</v>
      </c>
      <c r="N93" s="73" t="s">
        <v>1044</v>
      </c>
      <c r="O93" s="74" t="s">
        <v>1045</v>
      </c>
    </row>
    <row r="94" ht="5.25" customHeight="1">
      <c r="A94" s="52"/>
      <c r="B94" s="52"/>
      <c r="C94" s="52"/>
      <c r="D94" s="52"/>
      <c r="E94" s="52"/>
      <c r="F94" s="52"/>
      <c r="G94" s="213">
        <f t="shared" si="20"/>
        <v>91</v>
      </c>
      <c r="H94" s="210" t="s">
        <v>1030</v>
      </c>
      <c r="I94" s="210" t="s">
        <v>1447</v>
      </c>
      <c r="J94" s="83"/>
      <c r="K94" s="83"/>
      <c r="L94" s="84" t="s">
        <v>1185</v>
      </c>
      <c r="M94" s="85" t="s">
        <v>1043</v>
      </c>
      <c r="N94" s="86" t="s">
        <v>1057</v>
      </c>
      <c r="O94" s="88" t="s">
        <v>371</v>
      </c>
    </row>
    <row r="95" ht="5.25" customHeight="1">
      <c r="A95" s="52"/>
      <c r="B95" s="52"/>
      <c r="C95" s="52"/>
      <c r="D95" s="52"/>
      <c r="E95" s="52"/>
      <c r="F95" s="52"/>
      <c r="G95" s="213">
        <f t="shared" si="20"/>
        <v>92</v>
      </c>
      <c r="H95" s="220" t="s">
        <v>1450</v>
      </c>
      <c r="I95" s="220" t="s">
        <v>1451</v>
      </c>
      <c r="J95" s="70"/>
      <c r="K95" s="70"/>
      <c r="L95" s="71" t="s">
        <v>1185</v>
      </c>
      <c r="M95" s="72" t="s">
        <v>1070</v>
      </c>
      <c r="N95" s="73" t="s">
        <v>1072</v>
      </c>
      <c r="O95" s="74" t="s">
        <v>1073</v>
      </c>
    </row>
    <row r="96" ht="5.25" customHeight="1">
      <c r="A96" s="52"/>
      <c r="B96" s="52"/>
      <c r="C96" s="52"/>
      <c r="D96" s="52"/>
      <c r="E96" s="52"/>
      <c r="F96" s="52"/>
      <c r="G96" s="213">
        <f t="shared" si="20"/>
        <v>93</v>
      </c>
      <c r="H96" s="289" t="s">
        <v>1037</v>
      </c>
      <c r="I96" s="288" t="s">
        <v>1444</v>
      </c>
      <c r="J96" s="127"/>
      <c r="K96" s="70"/>
      <c r="L96" s="71" t="s">
        <v>1185</v>
      </c>
      <c r="M96" s="72" t="s">
        <v>973</v>
      </c>
      <c r="N96" s="73" t="s">
        <v>1093</v>
      </c>
      <c r="O96" s="74" t="s">
        <v>1094</v>
      </c>
    </row>
    <row r="97" ht="5.25" customHeight="1">
      <c r="A97" s="52"/>
      <c r="B97" s="52"/>
      <c r="C97" s="52"/>
      <c r="D97" s="52"/>
      <c r="E97" s="52"/>
      <c r="F97" s="52"/>
      <c r="G97" s="213">
        <f t="shared" si="20"/>
        <v>94</v>
      </c>
      <c r="H97" s="220" t="s">
        <v>1084</v>
      </c>
      <c r="I97" s="220" t="s">
        <v>1455</v>
      </c>
      <c r="J97" s="126"/>
      <c r="K97" s="258"/>
      <c r="L97" s="71" t="s">
        <v>1185</v>
      </c>
      <c r="M97" s="72" t="s">
        <v>1043</v>
      </c>
      <c r="N97" s="73" t="s">
        <v>1044</v>
      </c>
      <c r="O97" s="74" t="s">
        <v>1045</v>
      </c>
    </row>
    <row r="98" ht="5.25" customHeight="1">
      <c r="A98" s="52"/>
      <c r="B98" s="52"/>
      <c r="C98" s="52"/>
      <c r="D98" s="52"/>
      <c r="E98" s="37"/>
      <c r="F98" s="37"/>
      <c r="G98" s="213">
        <f t="shared" si="20"/>
        <v>95</v>
      </c>
      <c r="H98" s="291" t="s">
        <v>1042</v>
      </c>
      <c r="I98" s="227" t="s">
        <v>1444</v>
      </c>
      <c r="J98" s="83"/>
      <c r="K98" s="83"/>
      <c r="L98" s="84" t="s">
        <v>1185</v>
      </c>
      <c r="M98" s="85" t="s">
        <v>1043</v>
      </c>
      <c r="N98" s="86" t="s">
        <v>1044</v>
      </c>
      <c r="O98" s="88" t="s">
        <v>1045</v>
      </c>
    </row>
    <row r="99" ht="5.25" customHeight="1">
      <c r="A99" s="52"/>
      <c r="B99" s="52"/>
      <c r="C99" s="52"/>
      <c r="D99" s="52"/>
      <c r="E99" s="207">
        <f>+E91+1</f>
        <v>43</v>
      </c>
      <c r="F99" s="207" t="s">
        <v>1459</v>
      </c>
      <c r="G99" s="213">
        <f t="shared" si="20"/>
        <v>96</v>
      </c>
      <c r="H99" s="220" t="s">
        <v>1102</v>
      </c>
      <c r="I99" s="220" t="s">
        <v>1461</v>
      </c>
      <c r="J99" s="110"/>
      <c r="K99" s="110"/>
      <c r="L99" s="71" t="s">
        <v>1185</v>
      </c>
      <c r="M99" s="72" t="s">
        <v>1110</v>
      </c>
      <c r="N99" s="73" t="s">
        <v>1111</v>
      </c>
      <c r="O99" s="74" t="s">
        <v>1112</v>
      </c>
    </row>
    <row r="100" ht="5.25" customHeight="1">
      <c r="A100" s="52"/>
      <c r="B100" s="52"/>
      <c r="C100" s="52"/>
      <c r="D100" s="52"/>
      <c r="E100" s="37"/>
      <c r="F100" s="37"/>
      <c r="G100" s="229">
        <f t="shared" si="20"/>
        <v>97</v>
      </c>
      <c r="H100" s="82" t="s">
        <v>1113</v>
      </c>
      <c r="I100" s="82" t="s">
        <v>1463</v>
      </c>
      <c r="J100" s="118"/>
      <c r="K100" s="118"/>
      <c r="L100" s="84" t="s">
        <v>1185</v>
      </c>
      <c r="M100" s="85" t="s">
        <v>1119</v>
      </c>
      <c r="N100" s="86" t="s">
        <v>1120</v>
      </c>
      <c r="O100" s="88" t="s">
        <v>1121</v>
      </c>
    </row>
    <row r="101" ht="5.25" customHeight="1">
      <c r="A101" s="52"/>
      <c r="B101" s="52"/>
      <c r="C101" s="37"/>
      <c r="D101" s="37"/>
      <c r="E101" s="53">
        <f>+E99+1</f>
        <v>44</v>
      </c>
      <c r="F101" s="53" t="s">
        <v>1467</v>
      </c>
      <c r="G101" s="259">
        <f t="shared" si="20"/>
        <v>98</v>
      </c>
      <c r="H101" s="61" t="s">
        <v>1122</v>
      </c>
      <c r="I101" s="61" t="s">
        <v>1468</v>
      </c>
      <c r="J101" s="62"/>
      <c r="K101" s="62"/>
      <c r="L101" s="57" t="s">
        <v>1185</v>
      </c>
      <c r="M101" s="58" t="s">
        <v>1469</v>
      </c>
      <c r="N101" s="90" t="s">
        <v>1470</v>
      </c>
      <c r="O101" s="60" t="s">
        <v>1471</v>
      </c>
    </row>
    <row r="102" ht="5.25" customHeight="1">
      <c r="A102" s="52"/>
      <c r="B102" s="52"/>
      <c r="C102" s="53">
        <f>+C91+1</f>
        <v>17</v>
      </c>
      <c r="D102" s="53" t="s">
        <v>448</v>
      </c>
      <c r="E102" s="53">
        <f>E101+1</f>
        <v>45</v>
      </c>
      <c r="F102" s="53" t="s">
        <v>450</v>
      </c>
      <c r="G102" s="257">
        <f t="shared" si="20"/>
        <v>99</v>
      </c>
      <c r="H102" s="220" t="s">
        <v>1056</v>
      </c>
      <c r="I102" s="220" t="s">
        <v>1472</v>
      </c>
      <c r="J102" s="70"/>
      <c r="K102" s="70"/>
      <c r="L102" s="140" t="s">
        <v>1473</v>
      </c>
      <c r="M102" s="141" t="s">
        <v>1129</v>
      </c>
      <c r="N102" s="183" t="s">
        <v>1130</v>
      </c>
      <c r="O102" s="143" t="s">
        <v>1131</v>
      </c>
    </row>
    <row r="103" ht="5.25" customHeight="1">
      <c r="A103" s="52"/>
      <c r="B103" s="52"/>
      <c r="C103" s="52"/>
      <c r="D103" s="52"/>
      <c r="E103" s="52"/>
      <c r="F103" s="52"/>
      <c r="G103" s="213">
        <f t="shared" si="20"/>
        <v>100</v>
      </c>
      <c r="H103" s="294" t="s">
        <v>1069</v>
      </c>
      <c r="I103" s="294" t="s">
        <v>1475</v>
      </c>
      <c r="J103" s="295"/>
      <c r="K103" s="296"/>
      <c r="L103" s="71" t="s">
        <v>1473</v>
      </c>
      <c r="M103" s="72" t="s">
        <v>1134</v>
      </c>
      <c r="N103" s="73" t="s">
        <v>1135</v>
      </c>
      <c r="O103" s="74" t="s">
        <v>1136</v>
      </c>
    </row>
    <row r="104" ht="5.25" customHeight="1">
      <c r="A104" s="52"/>
      <c r="B104" s="52"/>
      <c r="C104" s="52"/>
      <c r="D104" s="52"/>
      <c r="E104" s="52"/>
      <c r="F104" s="52"/>
      <c r="G104" s="234">
        <f t="shared" ref="G104:G107" si="21">+G103+1</f>
        <v>101</v>
      </c>
      <c r="H104" s="294" t="s">
        <v>1082</v>
      </c>
      <c r="I104" s="294" t="s">
        <v>1479</v>
      </c>
      <c r="J104" s="295"/>
      <c r="K104" s="296"/>
      <c r="L104" s="121" t="s">
        <v>1473</v>
      </c>
      <c r="M104" s="122" t="s">
        <v>1139</v>
      </c>
      <c r="N104" s="123" t="s">
        <v>1140</v>
      </c>
      <c r="O104" s="124" t="s">
        <v>1141</v>
      </c>
    </row>
    <row r="105" ht="5.25" customHeight="1">
      <c r="A105" s="52"/>
      <c r="B105" s="52"/>
      <c r="C105" s="52"/>
      <c r="D105" s="52"/>
      <c r="E105" s="37"/>
      <c r="F105" s="37"/>
      <c r="G105" s="259">
        <f t="shared" si="21"/>
        <v>102</v>
      </c>
      <c r="H105" s="82" t="s">
        <v>1087</v>
      </c>
      <c r="I105" s="82" t="s">
        <v>1481</v>
      </c>
      <c r="J105" s="119"/>
      <c r="K105" s="119"/>
      <c r="L105" s="132" t="s">
        <v>1473</v>
      </c>
      <c r="M105" s="133" t="s">
        <v>605</v>
      </c>
      <c r="N105" s="134" t="s">
        <v>1149</v>
      </c>
      <c r="O105" s="135" t="s">
        <v>726</v>
      </c>
    </row>
    <row r="106" ht="5.25" customHeight="1">
      <c r="A106" s="52"/>
      <c r="B106" s="52"/>
      <c r="C106" s="52"/>
      <c r="D106" s="52"/>
      <c r="E106" s="207">
        <f>+E102+1</f>
        <v>46</v>
      </c>
      <c r="F106" s="207" t="s">
        <v>1484</v>
      </c>
      <c r="G106" s="257">
        <f t="shared" si="21"/>
        <v>103</v>
      </c>
      <c r="H106" s="220" t="s">
        <v>1151</v>
      </c>
      <c r="I106" s="220" t="s">
        <v>1486</v>
      </c>
      <c r="J106" s="70"/>
      <c r="K106" s="70"/>
      <c r="L106" s="71" t="s">
        <v>1473</v>
      </c>
      <c r="M106" s="72" t="s">
        <v>1158</v>
      </c>
      <c r="N106" s="73" t="s">
        <v>1159</v>
      </c>
      <c r="O106" s="74" t="s">
        <v>1160</v>
      </c>
    </row>
    <row r="107" ht="5.25" customHeight="1">
      <c r="A107" s="37"/>
      <c r="B107" s="37"/>
      <c r="C107" s="37"/>
      <c r="D107" s="37"/>
      <c r="E107" s="37"/>
      <c r="F107" s="37"/>
      <c r="G107" s="259">
        <f t="shared" si="21"/>
        <v>104</v>
      </c>
      <c r="H107" s="82" t="s">
        <v>1162</v>
      </c>
      <c r="I107" s="82" t="s">
        <v>1489</v>
      </c>
      <c r="J107" s="119" t="s">
        <v>664</v>
      </c>
      <c r="K107" s="119"/>
      <c r="L107" s="132" t="s">
        <v>1473</v>
      </c>
      <c r="M107" s="133" t="s">
        <v>401</v>
      </c>
      <c r="N107" s="134" t="s">
        <v>416</v>
      </c>
      <c r="O107" s="135" t="s">
        <v>639</v>
      </c>
    </row>
    <row r="108" ht="5.25" customHeight="1">
      <c r="A108" s="51" t="s">
        <v>466</v>
      </c>
      <c r="B108" s="53" t="s">
        <v>1492</v>
      </c>
      <c r="C108" s="53">
        <f>+C102+1</f>
        <v>18</v>
      </c>
      <c r="D108" s="53" t="s">
        <v>473</v>
      </c>
      <c r="E108" s="53">
        <f>E106+1</f>
        <v>47</v>
      </c>
      <c r="F108" s="53" t="s">
        <v>475</v>
      </c>
      <c r="G108" s="257">
        <v>113.0</v>
      </c>
      <c r="H108" s="153" t="s">
        <v>1168</v>
      </c>
      <c r="I108" s="153" t="s">
        <v>1501</v>
      </c>
      <c r="J108" s="154" t="s">
        <v>822</v>
      </c>
      <c r="K108" s="154"/>
      <c r="L108" s="140" t="s">
        <v>1502</v>
      </c>
      <c r="M108" s="141" t="s">
        <v>1503</v>
      </c>
      <c r="N108" s="142" t="s">
        <v>1504</v>
      </c>
      <c r="O108" s="143" t="s">
        <v>1505</v>
      </c>
    </row>
    <row r="109" ht="5.25" customHeight="1">
      <c r="A109" s="52"/>
      <c r="B109" s="52"/>
      <c r="C109" s="52"/>
      <c r="D109" s="52"/>
      <c r="E109" s="37"/>
      <c r="F109" s="37"/>
      <c r="G109" s="229">
        <f t="shared" ref="G109:G117" si="22">+G108+1</f>
        <v>114</v>
      </c>
      <c r="H109" s="82" t="s">
        <v>1177</v>
      </c>
      <c r="I109" s="82" t="s">
        <v>1510</v>
      </c>
      <c r="J109" s="154" t="s">
        <v>822</v>
      </c>
      <c r="K109" s="119"/>
      <c r="L109" s="132" t="s">
        <v>1502</v>
      </c>
      <c r="M109" s="133" t="s">
        <v>1511</v>
      </c>
      <c r="N109" s="134" t="s">
        <v>1512</v>
      </c>
      <c r="O109" s="88" t="s">
        <v>1513</v>
      </c>
    </row>
    <row r="110" ht="5.25" customHeight="1">
      <c r="A110" s="52"/>
      <c r="B110" s="52"/>
      <c r="C110" s="37"/>
      <c r="D110" s="37"/>
      <c r="E110" s="54">
        <f>+E108+1</f>
        <v>48</v>
      </c>
      <c r="F110" s="54" t="s">
        <v>1515</v>
      </c>
      <c r="G110" s="259">
        <f t="shared" si="22"/>
        <v>115</v>
      </c>
      <c r="H110" s="61" t="s">
        <v>1188</v>
      </c>
      <c r="I110" s="61" t="s">
        <v>1516</v>
      </c>
      <c r="J110" s="62"/>
      <c r="K110" s="62"/>
      <c r="L110" s="57" t="s">
        <v>1502</v>
      </c>
      <c r="M110" s="58" t="s">
        <v>1517</v>
      </c>
      <c r="N110" s="59" t="s">
        <v>1518</v>
      </c>
      <c r="O110" s="60" t="s">
        <v>1519</v>
      </c>
    </row>
    <row r="111" ht="5.25" customHeight="1">
      <c r="A111" s="52"/>
      <c r="B111" s="52"/>
      <c r="C111" s="53">
        <f>+C108+1</f>
        <v>19</v>
      </c>
      <c r="D111" s="207" t="s">
        <v>486</v>
      </c>
      <c r="E111" s="53">
        <f>+E110+1</f>
        <v>49</v>
      </c>
      <c r="F111" s="53" t="s">
        <v>488</v>
      </c>
      <c r="G111" s="257">
        <f t="shared" si="22"/>
        <v>116</v>
      </c>
      <c r="H111" s="153" t="s">
        <v>1196</v>
      </c>
      <c r="I111" s="153" t="s">
        <v>1525</v>
      </c>
      <c r="J111" s="154"/>
      <c r="K111" s="154"/>
      <c r="L111" s="140" t="s">
        <v>1502</v>
      </c>
      <c r="M111" s="141" t="s">
        <v>1526</v>
      </c>
      <c r="N111" s="142" t="s">
        <v>1527</v>
      </c>
      <c r="O111" s="143" t="s">
        <v>1528</v>
      </c>
    </row>
    <row r="112" ht="5.25" customHeight="1">
      <c r="A112" s="52"/>
      <c r="B112" s="52"/>
      <c r="C112" s="52"/>
      <c r="D112" s="52"/>
      <c r="E112" s="37"/>
      <c r="F112" s="37"/>
      <c r="G112" s="259">
        <f t="shared" si="22"/>
        <v>117</v>
      </c>
      <c r="H112" s="181" t="s">
        <v>1202</v>
      </c>
      <c r="I112" s="181" t="s">
        <v>1531</v>
      </c>
      <c r="J112" s="118"/>
      <c r="K112" s="119"/>
      <c r="L112" s="84" t="s">
        <v>1502</v>
      </c>
      <c r="M112" s="85" t="s">
        <v>1533</v>
      </c>
      <c r="N112" s="86" t="s">
        <v>1534</v>
      </c>
      <c r="O112" s="88" t="s">
        <v>1535</v>
      </c>
    </row>
    <row r="113" ht="5.25" customHeight="1">
      <c r="A113" s="52"/>
      <c r="B113" s="52"/>
      <c r="C113" s="52"/>
      <c r="D113" s="52"/>
      <c r="E113" s="207">
        <f>+E111+1</f>
        <v>50</v>
      </c>
      <c r="F113" s="207" t="s">
        <v>1537</v>
      </c>
      <c r="G113" s="245">
        <f t="shared" si="22"/>
        <v>118</v>
      </c>
      <c r="H113" s="220" t="s">
        <v>1209</v>
      </c>
      <c r="I113" s="220" t="s">
        <v>1538</v>
      </c>
      <c r="J113" s="70"/>
      <c r="K113" s="70"/>
      <c r="L113" s="71" t="s">
        <v>1502</v>
      </c>
      <c r="M113" s="72" t="s">
        <v>1213</v>
      </c>
      <c r="N113" s="73" t="s">
        <v>1539</v>
      </c>
      <c r="O113" s="74" t="s">
        <v>1540</v>
      </c>
    </row>
    <row r="114" ht="5.25" customHeight="1">
      <c r="A114" s="52"/>
      <c r="B114" s="52"/>
      <c r="C114" s="37"/>
      <c r="D114" s="37"/>
      <c r="E114" s="37"/>
      <c r="F114" s="37"/>
      <c r="G114" s="229">
        <f t="shared" si="22"/>
        <v>119</v>
      </c>
      <c r="H114" s="82" t="s">
        <v>1216</v>
      </c>
      <c r="I114" s="82" t="s">
        <v>1543</v>
      </c>
      <c r="J114" s="119"/>
      <c r="K114" s="119"/>
      <c r="L114" s="84" t="s">
        <v>1502</v>
      </c>
      <c r="M114" s="85" t="s">
        <v>1544</v>
      </c>
      <c r="N114" s="86" t="s">
        <v>1545</v>
      </c>
      <c r="O114" s="88" t="s">
        <v>1546</v>
      </c>
    </row>
    <row r="115" ht="5.25" customHeight="1">
      <c r="A115" s="52"/>
      <c r="B115" s="52"/>
      <c r="C115" s="53">
        <f>+C111+1</f>
        <v>20</v>
      </c>
      <c r="D115" s="207" t="s">
        <v>496</v>
      </c>
      <c r="E115" s="53">
        <f>+E113+1</f>
        <v>51</v>
      </c>
      <c r="F115" s="53" t="s">
        <v>497</v>
      </c>
      <c r="G115" s="213">
        <f t="shared" si="22"/>
        <v>120</v>
      </c>
      <c r="H115" s="220" t="s">
        <v>751</v>
      </c>
      <c r="I115" s="220" t="s">
        <v>1552</v>
      </c>
      <c r="J115" s="70"/>
      <c r="K115" s="70"/>
      <c r="L115" s="71" t="s">
        <v>1502</v>
      </c>
      <c r="M115" s="72" t="s">
        <v>1228</v>
      </c>
      <c r="N115" s="73" t="s">
        <v>1230</v>
      </c>
      <c r="O115" s="74" t="s">
        <v>1231</v>
      </c>
    </row>
    <row r="116" ht="5.25" customHeight="1">
      <c r="A116" s="52"/>
      <c r="B116" s="52"/>
      <c r="C116" s="52"/>
      <c r="D116" s="52"/>
      <c r="E116" s="52"/>
      <c r="F116" s="52"/>
      <c r="G116" s="245">
        <f t="shared" si="22"/>
        <v>121</v>
      </c>
      <c r="H116" s="145" t="s">
        <v>1232</v>
      </c>
      <c r="I116" s="145" t="s">
        <v>1555</v>
      </c>
      <c r="J116" s="300"/>
      <c r="K116" s="127"/>
      <c r="L116" s="148" t="s">
        <v>1502</v>
      </c>
      <c r="M116" s="149" t="s">
        <v>1556</v>
      </c>
      <c r="N116" s="156" t="s">
        <v>1239</v>
      </c>
      <c r="O116" s="151" t="s">
        <v>681</v>
      </c>
    </row>
    <row r="117" ht="5.25" customHeight="1">
      <c r="A117" s="52"/>
      <c r="B117" s="52"/>
      <c r="C117" s="52"/>
      <c r="D117" s="52"/>
      <c r="E117" s="52"/>
      <c r="F117" s="52"/>
      <c r="G117" s="234">
        <f t="shared" si="22"/>
        <v>122</v>
      </c>
      <c r="H117" s="145" t="s">
        <v>1240</v>
      </c>
      <c r="I117" s="145" t="s">
        <v>1558</v>
      </c>
      <c r="J117" s="300"/>
      <c r="K117" s="127"/>
      <c r="L117" s="301" t="s">
        <v>1502</v>
      </c>
      <c r="M117" s="302">
        <v>1.0</v>
      </c>
      <c r="N117" s="156" t="s">
        <v>1242</v>
      </c>
      <c r="O117" s="151" t="s">
        <v>1243</v>
      </c>
    </row>
    <row r="118" ht="5.25" customHeight="1">
      <c r="A118" s="52"/>
      <c r="B118" s="37"/>
      <c r="C118" s="37"/>
      <c r="D118" s="37"/>
      <c r="E118" s="37"/>
      <c r="F118" s="37"/>
      <c r="G118" s="229">
        <f>G117+1</f>
        <v>123</v>
      </c>
      <c r="H118" s="220" t="s">
        <v>1209</v>
      </c>
      <c r="I118" s="220" t="s">
        <v>1561</v>
      </c>
      <c r="J118" s="70"/>
      <c r="K118" s="112"/>
      <c r="L118" s="84" t="s">
        <v>1502</v>
      </c>
      <c r="M118" s="85" t="s">
        <v>1562</v>
      </c>
      <c r="N118" s="86" t="s">
        <v>1563</v>
      </c>
      <c r="O118" s="88" t="s">
        <v>1564</v>
      </c>
    </row>
    <row r="119" ht="5.25" customHeight="1">
      <c r="A119" s="52"/>
      <c r="B119" s="53" t="s">
        <v>1566</v>
      </c>
      <c r="C119" s="53">
        <f>+C115+1</f>
        <v>21</v>
      </c>
      <c r="D119" s="53" t="s">
        <v>511</v>
      </c>
      <c r="E119" s="53">
        <f>E115+1</f>
        <v>52</v>
      </c>
      <c r="F119" s="53" t="s">
        <v>512</v>
      </c>
      <c r="G119" s="257">
        <v>124.0</v>
      </c>
      <c r="H119" s="220" t="s">
        <v>1095</v>
      </c>
      <c r="I119" s="220" t="s">
        <v>1095</v>
      </c>
      <c r="J119" s="258"/>
      <c r="K119" s="70"/>
      <c r="L119" s="121" t="s">
        <v>1502</v>
      </c>
      <c r="M119" s="122" t="s">
        <v>1364</v>
      </c>
      <c r="N119" s="123" t="s">
        <v>1365</v>
      </c>
      <c r="O119" s="124" t="s">
        <v>1372</v>
      </c>
    </row>
    <row r="120" ht="5.25" customHeight="1">
      <c r="A120" s="52"/>
      <c r="B120" s="52"/>
      <c r="C120" s="52"/>
      <c r="D120" s="52"/>
      <c r="E120" s="52"/>
      <c r="F120" s="52"/>
      <c r="G120" s="234">
        <f>+G119+1</f>
        <v>125</v>
      </c>
      <c r="H120" s="145" t="s">
        <v>1101</v>
      </c>
      <c r="I120" s="145" t="s">
        <v>1101</v>
      </c>
      <c r="J120" s="127"/>
      <c r="K120" s="70"/>
      <c r="L120" s="121" t="s">
        <v>1502</v>
      </c>
      <c r="M120" s="122" t="s">
        <v>1364</v>
      </c>
      <c r="N120" s="123" t="s">
        <v>1365</v>
      </c>
      <c r="O120" s="124" t="s">
        <v>1372</v>
      </c>
    </row>
    <row r="121" ht="5.25" customHeight="1">
      <c r="A121" s="52"/>
      <c r="B121" s="52"/>
      <c r="C121" s="52"/>
      <c r="D121" s="52"/>
      <c r="E121" s="52"/>
      <c r="F121" s="52"/>
      <c r="G121" s="213">
        <v>126.0</v>
      </c>
      <c r="H121" s="202" t="s">
        <v>1109</v>
      </c>
      <c r="I121" s="202" t="s">
        <v>1571</v>
      </c>
      <c r="J121" s="303"/>
      <c r="K121" s="304"/>
      <c r="L121" s="84" t="s">
        <v>1502</v>
      </c>
      <c r="M121" s="85" t="s">
        <v>1364</v>
      </c>
      <c r="N121" s="123" t="s">
        <v>1365</v>
      </c>
      <c r="O121" s="88" t="s">
        <v>1366</v>
      </c>
    </row>
    <row r="122" ht="5.25" customHeight="1">
      <c r="A122" s="52"/>
      <c r="B122" s="52"/>
      <c r="C122" s="52"/>
      <c r="D122" s="52"/>
      <c r="E122" s="52"/>
      <c r="F122" s="52"/>
      <c r="G122" s="245">
        <v>127.0</v>
      </c>
      <c r="H122" s="82" t="s">
        <v>1117</v>
      </c>
      <c r="I122" s="82" t="s">
        <v>1117</v>
      </c>
      <c r="J122" s="118"/>
      <c r="K122" s="119"/>
      <c r="L122" s="84" t="s">
        <v>1502</v>
      </c>
      <c r="M122" s="85" t="s">
        <v>1364</v>
      </c>
      <c r="N122" s="123" t="s">
        <v>1365</v>
      </c>
      <c r="O122" s="88" t="s">
        <v>1366</v>
      </c>
    </row>
    <row r="123" ht="5.25" customHeight="1">
      <c r="A123" s="52"/>
      <c r="B123" s="52"/>
      <c r="C123" s="52"/>
      <c r="D123" s="52"/>
      <c r="E123" s="37"/>
      <c r="F123" s="67"/>
      <c r="G123" s="234">
        <v>128.0</v>
      </c>
      <c r="H123" s="280" t="s">
        <v>1124</v>
      </c>
      <c r="I123" s="280" t="s">
        <v>1575</v>
      </c>
      <c r="J123" s="303"/>
      <c r="K123" s="304"/>
      <c r="L123" s="84" t="s">
        <v>1502</v>
      </c>
      <c r="M123" s="85" t="s">
        <v>1364</v>
      </c>
      <c r="N123" s="123" t="s">
        <v>1365</v>
      </c>
      <c r="O123" s="88" t="s">
        <v>1366</v>
      </c>
    </row>
    <row r="124" ht="5.25" customHeight="1">
      <c r="A124" s="52"/>
      <c r="B124" s="37"/>
      <c r="C124" s="37"/>
      <c r="D124" s="37"/>
      <c r="E124" s="207">
        <f>E119+1</f>
        <v>53</v>
      </c>
      <c r="F124" s="54" t="s">
        <v>1577</v>
      </c>
      <c r="G124" s="259">
        <v>129.0</v>
      </c>
      <c r="H124" s="61" t="s">
        <v>1128</v>
      </c>
      <c r="I124" s="61" t="s">
        <v>1578</v>
      </c>
      <c r="J124" s="56"/>
      <c r="K124" s="62"/>
      <c r="L124" s="84" t="s">
        <v>1502</v>
      </c>
      <c r="M124" s="85" t="s">
        <v>1364</v>
      </c>
      <c r="N124" s="123" t="s">
        <v>1365</v>
      </c>
      <c r="O124" s="88" t="s">
        <v>1372</v>
      </c>
    </row>
    <row r="125" ht="5.25" customHeight="1">
      <c r="A125" s="52"/>
      <c r="B125" s="53" t="s">
        <v>1580</v>
      </c>
      <c r="C125" s="53">
        <f>+C119+1</f>
        <v>22</v>
      </c>
      <c r="D125" s="53" t="s">
        <v>523</v>
      </c>
      <c r="E125" s="53">
        <f>+E124+1</f>
        <v>54</v>
      </c>
      <c r="F125" s="53" t="s">
        <v>525</v>
      </c>
      <c r="G125" s="213">
        <f t="shared" ref="G125:G127" si="23">+G124+1</f>
        <v>130</v>
      </c>
      <c r="H125" s="220" t="s">
        <v>1282</v>
      </c>
      <c r="I125" s="220" t="s">
        <v>1282</v>
      </c>
      <c r="J125" s="70"/>
      <c r="K125" s="70"/>
      <c r="L125" s="140" t="s">
        <v>1502</v>
      </c>
      <c r="M125" s="141" t="s">
        <v>1285</v>
      </c>
      <c r="N125" s="142" t="s">
        <v>1588</v>
      </c>
      <c r="O125" s="143" t="s">
        <v>1589</v>
      </c>
    </row>
    <row r="126" ht="15.75" customHeight="1">
      <c r="A126" s="52"/>
      <c r="B126" s="52"/>
      <c r="C126" s="52"/>
      <c r="D126" s="52"/>
      <c r="E126" s="52"/>
      <c r="F126" s="52"/>
      <c r="G126" s="213">
        <f t="shared" si="23"/>
        <v>131</v>
      </c>
      <c r="H126" s="145" t="s">
        <v>1133</v>
      </c>
      <c r="I126" s="280" t="s">
        <v>1591</v>
      </c>
      <c r="J126" s="126"/>
      <c r="K126" s="304"/>
      <c r="L126" s="305" t="s">
        <v>1502</v>
      </c>
      <c r="M126" s="306" t="s">
        <v>1364</v>
      </c>
      <c r="N126" s="307" t="s">
        <v>1365</v>
      </c>
      <c r="O126" s="308" t="s">
        <v>1372</v>
      </c>
    </row>
    <row r="127" ht="5.25" customHeight="1">
      <c r="A127" s="52"/>
      <c r="B127" s="52"/>
      <c r="C127" s="52"/>
      <c r="D127" s="52"/>
      <c r="E127" s="52"/>
      <c r="F127" s="52"/>
      <c r="G127" s="213">
        <f t="shared" si="23"/>
        <v>132</v>
      </c>
      <c r="H127" s="145" t="s">
        <v>1138</v>
      </c>
      <c r="I127" s="280" t="s">
        <v>1596</v>
      </c>
      <c r="J127" s="126"/>
      <c r="K127" s="70"/>
      <c r="L127" s="67"/>
      <c r="M127" s="67"/>
      <c r="N127" s="67"/>
      <c r="O127" s="67"/>
    </row>
    <row r="128" ht="5.25" customHeight="1">
      <c r="A128" s="52"/>
      <c r="B128" s="52"/>
      <c r="C128" s="52"/>
      <c r="D128" s="52"/>
      <c r="E128" s="52"/>
      <c r="F128" s="52"/>
      <c r="G128" s="234">
        <f>G127+1</f>
        <v>133</v>
      </c>
      <c r="H128" s="235" t="s">
        <v>1303</v>
      </c>
      <c r="I128" s="235" t="s">
        <v>1598</v>
      </c>
      <c r="J128" s="127"/>
      <c r="K128" s="304"/>
      <c r="L128" s="305" t="s">
        <v>1502</v>
      </c>
      <c r="M128" s="309" t="s">
        <v>1364</v>
      </c>
      <c r="N128" s="310" t="s">
        <v>1365</v>
      </c>
      <c r="O128" s="131" t="s">
        <v>1366</v>
      </c>
    </row>
    <row r="129" ht="5.25" customHeight="1">
      <c r="A129" s="52"/>
      <c r="B129" s="52"/>
      <c r="C129" s="52"/>
      <c r="D129" s="52"/>
      <c r="E129" s="37"/>
      <c r="F129" s="37"/>
      <c r="G129" s="259">
        <f t="shared" ref="G129:G133" si="24">+G128+1</f>
        <v>134</v>
      </c>
      <c r="H129" s="311" t="s">
        <v>1311</v>
      </c>
      <c r="I129" s="312" t="s">
        <v>1600</v>
      </c>
      <c r="J129" s="62"/>
      <c r="K129" s="62"/>
      <c r="L129" s="84" t="s">
        <v>1502</v>
      </c>
      <c r="M129" s="85" t="s">
        <v>1364</v>
      </c>
      <c r="N129" s="134" t="s">
        <v>1365</v>
      </c>
      <c r="O129" s="66" t="s">
        <v>1372</v>
      </c>
    </row>
    <row r="130" ht="5.25" customHeight="1">
      <c r="A130" s="52"/>
      <c r="B130" s="52"/>
      <c r="C130" s="52"/>
      <c r="D130" s="52"/>
      <c r="E130" s="207">
        <f>+E125+1</f>
        <v>55</v>
      </c>
      <c r="F130" s="207" t="s">
        <v>1603</v>
      </c>
      <c r="G130" s="257">
        <f t="shared" si="24"/>
        <v>135</v>
      </c>
      <c r="H130" s="220" t="s">
        <v>1318</v>
      </c>
      <c r="I130" s="220" t="s">
        <v>1604</v>
      </c>
      <c r="J130" s="258"/>
      <c r="K130" s="70"/>
      <c r="L130" s="140" t="s">
        <v>1502</v>
      </c>
      <c r="M130" s="141" t="s">
        <v>1364</v>
      </c>
      <c r="N130" s="123" t="s">
        <v>1365</v>
      </c>
      <c r="O130" s="66" t="s">
        <v>1372</v>
      </c>
    </row>
    <row r="131" ht="5.25" customHeight="1">
      <c r="A131" s="52"/>
      <c r="B131" s="52"/>
      <c r="C131" s="52"/>
      <c r="D131" s="52"/>
      <c r="E131" s="37"/>
      <c r="F131" s="37"/>
      <c r="G131" s="259">
        <f t="shared" si="24"/>
        <v>136</v>
      </c>
      <c r="H131" s="82" t="s">
        <v>1325</v>
      </c>
      <c r="I131" s="82" t="s">
        <v>1606</v>
      </c>
      <c r="J131" s="119"/>
      <c r="K131" s="62"/>
      <c r="L131" s="57" t="s">
        <v>1502</v>
      </c>
      <c r="M131" s="58" t="s">
        <v>1607</v>
      </c>
      <c r="N131" s="86" t="s">
        <v>1608</v>
      </c>
      <c r="O131" s="88" t="s">
        <v>1609</v>
      </c>
    </row>
    <row r="132" ht="5.25" customHeight="1">
      <c r="A132" s="52"/>
      <c r="B132" s="52"/>
      <c r="C132" s="52"/>
      <c r="D132" s="52"/>
      <c r="E132" s="207">
        <f>+E130+1</f>
        <v>56</v>
      </c>
      <c r="F132" s="207" t="s">
        <v>1611</v>
      </c>
      <c r="G132" s="257">
        <f t="shared" si="24"/>
        <v>137</v>
      </c>
      <c r="H132" s="220" t="s">
        <v>1331</v>
      </c>
      <c r="I132" s="220" t="s">
        <v>1612</v>
      </c>
      <c r="J132" s="110"/>
      <c r="K132" s="70"/>
      <c r="L132" s="71" t="s">
        <v>1502</v>
      </c>
      <c r="M132" s="72" t="s">
        <v>1614</v>
      </c>
      <c r="N132" s="73" t="s">
        <v>1337</v>
      </c>
      <c r="O132" s="74" t="s">
        <v>1615</v>
      </c>
    </row>
    <row r="133" ht="5.25" customHeight="1">
      <c r="A133" s="52"/>
      <c r="B133" s="37"/>
      <c r="C133" s="52"/>
      <c r="D133" s="52"/>
      <c r="E133" s="52"/>
      <c r="F133" s="52"/>
      <c r="G133" s="234">
        <f t="shared" si="24"/>
        <v>138</v>
      </c>
      <c r="H133" s="145" t="s">
        <v>1340</v>
      </c>
      <c r="I133" s="145" t="s">
        <v>1617</v>
      </c>
      <c r="J133" s="300"/>
      <c r="K133" s="127"/>
      <c r="L133" s="301" t="s">
        <v>1502</v>
      </c>
      <c r="M133" s="302">
        <v>1.0</v>
      </c>
      <c r="N133" s="156" t="s">
        <v>1342</v>
      </c>
      <c r="O133" s="151" t="s">
        <v>1243</v>
      </c>
    </row>
    <row r="134" ht="5.25" customHeight="1">
      <c r="A134" s="52"/>
      <c r="B134" s="53" t="s">
        <v>1619</v>
      </c>
      <c r="C134" s="53">
        <f>+C125+1</f>
        <v>23</v>
      </c>
      <c r="D134" s="95" t="s">
        <v>555</v>
      </c>
      <c r="E134" s="53">
        <f>+E132+1</f>
        <v>57</v>
      </c>
      <c r="F134" s="53" t="s">
        <v>557</v>
      </c>
      <c r="G134" s="257">
        <f t="shared" ref="G134:G138" si="25">G133+1</f>
        <v>139</v>
      </c>
      <c r="H134" s="153" t="s">
        <v>772</v>
      </c>
      <c r="I134" s="153" t="s">
        <v>1622</v>
      </c>
      <c r="J134" s="154"/>
      <c r="K134" s="154"/>
      <c r="L134" s="140" t="s">
        <v>1502</v>
      </c>
      <c r="M134" s="141" t="s">
        <v>926</v>
      </c>
      <c r="N134" s="142" t="s">
        <v>1346</v>
      </c>
      <c r="O134" s="143" t="s">
        <v>1243</v>
      </c>
    </row>
    <row r="135" ht="5.25" customHeight="1">
      <c r="A135" s="52"/>
      <c r="B135" s="52"/>
      <c r="C135" s="53">
        <f>+C134+1</f>
        <v>24</v>
      </c>
      <c r="D135" s="207" t="s">
        <v>575</v>
      </c>
      <c r="E135" s="53">
        <v>59.0</v>
      </c>
      <c r="F135" s="53" t="s">
        <v>576</v>
      </c>
      <c r="G135" s="245">
        <f t="shared" si="25"/>
        <v>140</v>
      </c>
      <c r="H135" s="220" t="s">
        <v>1148</v>
      </c>
      <c r="I135" s="220" t="s">
        <v>1625</v>
      </c>
      <c r="J135" s="258"/>
      <c r="K135" s="70"/>
      <c r="L135" s="140" t="s">
        <v>1502</v>
      </c>
      <c r="M135" s="141" t="s">
        <v>1364</v>
      </c>
      <c r="N135" s="123" t="s">
        <v>1365</v>
      </c>
      <c r="O135" s="74" t="s">
        <v>1366</v>
      </c>
    </row>
    <row r="136" ht="5.25" customHeight="1">
      <c r="A136" s="52"/>
      <c r="B136" s="52"/>
      <c r="C136" s="52"/>
      <c r="D136" s="52"/>
      <c r="E136" s="52"/>
      <c r="F136" s="52"/>
      <c r="G136" s="234">
        <f t="shared" si="25"/>
        <v>141</v>
      </c>
      <c r="H136" s="145" t="s">
        <v>1354</v>
      </c>
      <c r="I136" s="145" t="s">
        <v>1354</v>
      </c>
      <c r="J136" s="126"/>
      <c r="K136" s="70"/>
      <c r="L136" s="140" t="s">
        <v>1502</v>
      </c>
      <c r="M136" s="141" t="s">
        <v>1364</v>
      </c>
      <c r="N136" s="123" t="s">
        <v>1365</v>
      </c>
      <c r="O136" s="74" t="s">
        <v>1366</v>
      </c>
    </row>
    <row r="137" ht="5.25" customHeight="1">
      <c r="A137" s="52"/>
      <c r="B137" s="52"/>
      <c r="C137" s="52"/>
      <c r="D137" s="52"/>
      <c r="E137" s="52"/>
      <c r="F137" s="52"/>
      <c r="G137" s="313">
        <f t="shared" si="25"/>
        <v>142</v>
      </c>
      <c r="H137" s="202" t="s">
        <v>1368</v>
      </c>
      <c r="I137" s="82" t="s">
        <v>1629</v>
      </c>
      <c r="J137" s="303"/>
      <c r="K137" s="112"/>
      <c r="L137" s="140" t="s">
        <v>1502</v>
      </c>
      <c r="M137" s="141" t="s">
        <v>1364</v>
      </c>
      <c r="N137" s="123" t="s">
        <v>1365</v>
      </c>
      <c r="O137" s="74" t="s">
        <v>1366</v>
      </c>
    </row>
    <row r="138" ht="5.25" customHeight="1">
      <c r="A138" s="37"/>
      <c r="B138" s="37"/>
      <c r="C138" s="37"/>
      <c r="D138" s="37"/>
      <c r="E138" s="37"/>
      <c r="F138" s="37"/>
      <c r="G138" s="229">
        <f t="shared" si="25"/>
        <v>143</v>
      </c>
      <c r="H138" s="82" t="s">
        <v>1374</v>
      </c>
      <c r="I138" s="82" t="s">
        <v>1630</v>
      </c>
      <c r="J138" s="83"/>
      <c r="K138" s="119"/>
      <c r="L138" s="132" t="s">
        <v>1502</v>
      </c>
      <c r="M138" s="133" t="s">
        <v>1377</v>
      </c>
      <c r="N138" s="134" t="s">
        <v>1631</v>
      </c>
      <c r="O138" s="135" t="s">
        <v>1379</v>
      </c>
    </row>
    <row r="139" ht="5.25" customHeight="1">
      <c r="A139" s="314"/>
      <c r="B139" s="314"/>
      <c r="C139" s="315"/>
      <c r="D139" s="316"/>
      <c r="F139" s="316"/>
      <c r="G139" s="316"/>
      <c r="H139" s="317"/>
      <c r="I139" s="317"/>
      <c r="J139" s="318"/>
      <c r="K139" s="318"/>
      <c r="L139" s="319"/>
    </row>
    <row r="140" ht="5.25" customHeight="1">
      <c r="A140" s="314"/>
      <c r="B140" s="314"/>
      <c r="C140" s="315"/>
      <c r="D140" s="316"/>
      <c r="F140" s="316"/>
      <c r="G140" s="316"/>
      <c r="H140" s="317"/>
      <c r="I140" s="317"/>
      <c r="J140" s="318"/>
      <c r="K140" s="318"/>
      <c r="L140" s="319"/>
    </row>
    <row r="141" ht="5.25" customHeight="1">
      <c r="A141" s="314"/>
      <c r="B141" s="314"/>
      <c r="C141" s="315"/>
      <c r="D141" s="316"/>
      <c r="F141" s="316"/>
      <c r="G141" s="316"/>
      <c r="H141" s="317"/>
      <c r="I141" s="317"/>
      <c r="J141" s="318"/>
      <c r="K141" s="318"/>
      <c r="L141" s="319"/>
    </row>
    <row r="142" ht="5.25" customHeight="1">
      <c r="A142" s="314"/>
      <c r="B142" s="314"/>
      <c r="C142" s="314"/>
      <c r="D142" s="316"/>
      <c r="F142" s="316"/>
      <c r="G142" s="316"/>
      <c r="H142" s="317"/>
      <c r="I142" s="317"/>
      <c r="J142" s="318"/>
      <c r="K142" s="318"/>
      <c r="L142" s="319"/>
    </row>
    <row r="143" ht="5.25" customHeight="1">
      <c r="D143" s="316"/>
      <c r="F143" s="316"/>
      <c r="G143" s="316"/>
      <c r="H143" s="317"/>
      <c r="I143" s="317"/>
      <c r="J143" s="318"/>
      <c r="K143" s="318"/>
      <c r="L143" s="319"/>
    </row>
  </sheetData>
  <mergeCells count="142">
    <mergeCell ref="I63:I66"/>
    <mergeCell ref="I71:I72"/>
    <mergeCell ref="G69:G70"/>
    <mergeCell ref="E106:E107"/>
    <mergeCell ref="E108:E109"/>
    <mergeCell ref="I86:I89"/>
    <mergeCell ref="F113:F114"/>
    <mergeCell ref="F115:F118"/>
    <mergeCell ref="E111:E112"/>
    <mergeCell ref="F111:F112"/>
    <mergeCell ref="F125:F129"/>
    <mergeCell ref="E125:E129"/>
    <mergeCell ref="E113:E114"/>
    <mergeCell ref="E115:E118"/>
    <mergeCell ref="N126:N127"/>
    <mergeCell ref="L126:L127"/>
    <mergeCell ref="M126:M127"/>
    <mergeCell ref="F119:F123"/>
    <mergeCell ref="O126:O127"/>
    <mergeCell ref="E119:E123"/>
    <mergeCell ref="D12:D18"/>
    <mergeCell ref="D19:D28"/>
    <mergeCell ref="D9:D11"/>
    <mergeCell ref="D33:D36"/>
    <mergeCell ref="D29:D32"/>
    <mergeCell ref="D38:D50"/>
    <mergeCell ref="D3:D8"/>
    <mergeCell ref="A51:A107"/>
    <mergeCell ref="A108:A138"/>
    <mergeCell ref="A3:A50"/>
    <mergeCell ref="B51:B61"/>
    <mergeCell ref="C59:C61"/>
    <mergeCell ref="C51:C58"/>
    <mergeCell ref="B62:B73"/>
    <mergeCell ref="D59:D61"/>
    <mergeCell ref="D51:D58"/>
    <mergeCell ref="B74:B81"/>
    <mergeCell ref="B82:B107"/>
    <mergeCell ref="B27:B37"/>
    <mergeCell ref="B38:B50"/>
    <mergeCell ref="C38:C50"/>
    <mergeCell ref="H1:H2"/>
    <mergeCell ref="G1:G2"/>
    <mergeCell ref="E1:E2"/>
    <mergeCell ref="F1:F2"/>
    <mergeCell ref="A1:A2"/>
    <mergeCell ref="L1:L2"/>
    <mergeCell ref="K1:K2"/>
    <mergeCell ref="J1:J2"/>
    <mergeCell ref="D1:D2"/>
    <mergeCell ref="I1:I2"/>
    <mergeCell ref="F130:F131"/>
    <mergeCell ref="F132:F133"/>
    <mergeCell ref="F135:F138"/>
    <mergeCell ref="E135:E138"/>
    <mergeCell ref="E34:E35"/>
    <mergeCell ref="F34:F35"/>
    <mergeCell ref="F55:F56"/>
    <mergeCell ref="F57:F58"/>
    <mergeCell ref="F62:F66"/>
    <mergeCell ref="E130:E131"/>
    <mergeCell ref="E132:E133"/>
    <mergeCell ref="C91:C101"/>
    <mergeCell ref="D91:D101"/>
    <mergeCell ref="C74:C76"/>
    <mergeCell ref="D74:D76"/>
    <mergeCell ref="C102:C107"/>
    <mergeCell ref="D102:D107"/>
    <mergeCell ref="C62:C73"/>
    <mergeCell ref="C77:C78"/>
    <mergeCell ref="C82:C90"/>
    <mergeCell ref="C79:C81"/>
    <mergeCell ref="D79:D81"/>
    <mergeCell ref="D82:D90"/>
    <mergeCell ref="D62:D73"/>
    <mergeCell ref="D77:D78"/>
    <mergeCell ref="C111:C114"/>
    <mergeCell ref="C108:C110"/>
    <mergeCell ref="D135:D138"/>
    <mergeCell ref="C135:C138"/>
    <mergeCell ref="D115:D118"/>
    <mergeCell ref="D119:D124"/>
    <mergeCell ref="C125:C133"/>
    <mergeCell ref="D125:D133"/>
    <mergeCell ref="C115:C118"/>
    <mergeCell ref="B119:B124"/>
    <mergeCell ref="B125:B133"/>
    <mergeCell ref="B134:B138"/>
    <mergeCell ref="B108:B118"/>
    <mergeCell ref="D111:D114"/>
    <mergeCell ref="C119:C124"/>
    <mergeCell ref="D108:D110"/>
    <mergeCell ref="E24:E26"/>
    <mergeCell ref="E19:E23"/>
    <mergeCell ref="F13:F15"/>
    <mergeCell ref="F16:F18"/>
    <mergeCell ref="F19:F23"/>
    <mergeCell ref="E13:E15"/>
    <mergeCell ref="E16:E18"/>
    <mergeCell ref="F5:F7"/>
    <mergeCell ref="E5:E7"/>
    <mergeCell ref="C19:C28"/>
    <mergeCell ref="C29:C32"/>
    <mergeCell ref="C12:C18"/>
    <mergeCell ref="B3:B26"/>
    <mergeCell ref="C1:C2"/>
    <mergeCell ref="C3:C8"/>
    <mergeCell ref="B1:B2"/>
    <mergeCell ref="C9:C11"/>
    <mergeCell ref="C33:C36"/>
    <mergeCell ref="E91:E98"/>
    <mergeCell ref="F91:F98"/>
    <mergeCell ref="E53:E54"/>
    <mergeCell ref="E51:E52"/>
    <mergeCell ref="E55:E56"/>
    <mergeCell ref="F106:F107"/>
    <mergeCell ref="F108:F109"/>
    <mergeCell ref="E82:E85"/>
    <mergeCell ref="F82:F85"/>
    <mergeCell ref="E79:E80"/>
    <mergeCell ref="F79:F80"/>
    <mergeCell ref="F86:F89"/>
    <mergeCell ref="E86:E89"/>
    <mergeCell ref="E102:E105"/>
    <mergeCell ref="F102:F105"/>
    <mergeCell ref="E57:E58"/>
    <mergeCell ref="E62:E66"/>
    <mergeCell ref="E99:E100"/>
    <mergeCell ref="F99:F100"/>
    <mergeCell ref="E69:E73"/>
    <mergeCell ref="F69:F73"/>
    <mergeCell ref="F53:F54"/>
    <mergeCell ref="F51:F52"/>
    <mergeCell ref="F38:F46"/>
    <mergeCell ref="F47:F50"/>
    <mergeCell ref="F24:F26"/>
    <mergeCell ref="F27:F28"/>
    <mergeCell ref="E27:E28"/>
    <mergeCell ref="E38:E46"/>
    <mergeCell ref="E47:E50"/>
    <mergeCell ref="E30:E32"/>
    <mergeCell ref="F30:F3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8.71"/>
    <col customWidth="1" min="2" max="2" width="38.43"/>
    <col customWidth="1" min="3" max="3" width="31.86"/>
    <col customWidth="1" min="4" max="4" width="17.57"/>
    <col customWidth="1" min="5" max="6" width="8.71"/>
    <col customWidth="1" min="7" max="7" width="24.43"/>
    <col customWidth="1" min="8" max="8" width="8.71"/>
    <col customWidth="1" min="9" max="9" width="27.0"/>
    <col customWidth="1" min="10" max="34" width="8.71"/>
    <col customWidth="1" min="35" max="35" width="20.57"/>
  </cols>
  <sheetData>
    <row r="1" ht="50.25" customHeight="1">
      <c r="A1" s="1" t="s">
        <v>0</v>
      </c>
      <c r="B1" s="1" t="s">
        <v>1</v>
      </c>
      <c r="C1" s="1" t="s">
        <v>2</v>
      </c>
      <c r="D1" s="1" t="s">
        <v>3</v>
      </c>
      <c r="E1" s="1" t="s">
        <v>4</v>
      </c>
      <c r="F1" s="1" t="s">
        <v>6</v>
      </c>
      <c r="G1" s="1" t="s">
        <v>7</v>
      </c>
      <c r="H1" s="1" t="s">
        <v>8</v>
      </c>
      <c r="I1" s="1" t="s">
        <v>9</v>
      </c>
      <c r="J1" s="1" t="s">
        <v>10</v>
      </c>
      <c r="K1" s="1" t="s">
        <v>11</v>
      </c>
      <c r="L1" s="1" t="s">
        <v>12</v>
      </c>
      <c r="M1" s="1" t="s">
        <v>13</v>
      </c>
      <c r="N1" s="1" t="s">
        <v>14</v>
      </c>
      <c r="O1" s="1" t="s">
        <v>15</v>
      </c>
      <c r="P1" s="1" t="s">
        <v>16</v>
      </c>
      <c r="Q1" s="1" t="s">
        <v>17</v>
      </c>
      <c r="R1" s="1" t="s">
        <v>18</v>
      </c>
      <c r="S1" s="1" t="s">
        <v>19</v>
      </c>
      <c r="T1" s="1" t="s">
        <v>20</v>
      </c>
      <c r="U1" s="1" t="s">
        <v>16</v>
      </c>
      <c r="V1" s="1" t="s">
        <v>17</v>
      </c>
      <c r="W1" s="1" t="s">
        <v>18</v>
      </c>
      <c r="X1" s="1" t="s">
        <v>19</v>
      </c>
      <c r="Y1" s="1" t="s">
        <v>20</v>
      </c>
      <c r="Z1" s="1" t="s">
        <v>16</v>
      </c>
      <c r="AA1" s="1" t="s">
        <v>17</v>
      </c>
      <c r="AB1" s="1" t="s">
        <v>18</v>
      </c>
      <c r="AC1" s="1" t="s">
        <v>19</v>
      </c>
      <c r="AD1" s="1" t="s">
        <v>20</v>
      </c>
      <c r="AE1" s="1" t="s">
        <v>21</v>
      </c>
      <c r="AF1" s="1" t="s">
        <v>22</v>
      </c>
      <c r="AG1" s="1" t="s">
        <v>23</v>
      </c>
      <c r="AH1" s="1" t="s">
        <v>24</v>
      </c>
      <c r="AI1" s="1" t="s">
        <v>25</v>
      </c>
    </row>
    <row r="2" ht="50.25" customHeight="1">
      <c r="A2" s="10">
        <v>1.0</v>
      </c>
      <c r="B2" s="10" t="s">
        <v>26</v>
      </c>
      <c r="C2" s="12" t="s">
        <v>27</v>
      </c>
      <c r="D2" s="10" t="s">
        <v>28</v>
      </c>
      <c r="E2" s="13" t="s">
        <v>29</v>
      </c>
      <c r="F2" s="13" t="s">
        <v>30</v>
      </c>
      <c r="G2" s="13" t="s">
        <v>31</v>
      </c>
      <c r="H2" s="13" t="s">
        <v>32</v>
      </c>
      <c r="I2" s="13" t="s">
        <v>33</v>
      </c>
      <c r="J2" s="13" t="s">
        <v>34</v>
      </c>
      <c r="K2" s="13" t="s">
        <v>36</v>
      </c>
      <c r="L2" s="13" t="s">
        <v>37</v>
      </c>
      <c r="M2" s="13" t="s">
        <v>38</v>
      </c>
      <c r="N2" s="13" t="s">
        <v>39</v>
      </c>
      <c r="O2" s="13" t="s">
        <v>40</v>
      </c>
      <c r="P2" s="15">
        <v>1.0</v>
      </c>
      <c r="Q2" s="15">
        <v>2.0</v>
      </c>
      <c r="R2" s="15"/>
      <c r="S2" s="15"/>
      <c r="T2" s="15"/>
      <c r="U2" s="15" t="s">
        <v>41</v>
      </c>
      <c r="V2" s="15" t="s">
        <v>43</v>
      </c>
      <c r="W2" s="15" t="s">
        <v>44</v>
      </c>
      <c r="X2" s="15" t="s">
        <v>44</v>
      </c>
      <c r="Y2" s="15" t="s">
        <v>44</v>
      </c>
      <c r="Z2" s="15" t="s">
        <v>45</v>
      </c>
      <c r="AA2" s="15" t="s">
        <v>45</v>
      </c>
      <c r="AB2" s="15" t="s">
        <v>44</v>
      </c>
      <c r="AC2" s="15" t="s">
        <v>44</v>
      </c>
      <c r="AD2" s="15" t="s">
        <v>44</v>
      </c>
      <c r="AE2" s="15" t="s">
        <v>45</v>
      </c>
      <c r="AF2" s="17" t="s">
        <v>47</v>
      </c>
      <c r="AG2" s="19" t="s">
        <v>49</v>
      </c>
      <c r="AH2" s="23" t="s">
        <v>51</v>
      </c>
      <c r="AI2" s="13" t="s">
        <v>57</v>
      </c>
    </row>
    <row r="3" ht="50.25" customHeight="1">
      <c r="A3" s="10">
        <v>2.0</v>
      </c>
      <c r="B3" s="26" t="s">
        <v>59</v>
      </c>
      <c r="C3" s="12" t="s">
        <v>27</v>
      </c>
      <c r="D3" s="26" t="s">
        <v>28</v>
      </c>
      <c r="E3" s="28" t="s">
        <v>39</v>
      </c>
      <c r="F3" s="28" t="s">
        <v>64</v>
      </c>
      <c r="G3" s="13" t="s">
        <v>65</v>
      </c>
      <c r="H3" s="28" t="s">
        <v>66</v>
      </c>
      <c r="I3" s="28" t="s">
        <v>67</v>
      </c>
      <c r="J3" s="28" t="s">
        <v>70</v>
      </c>
      <c r="K3" s="28" t="s">
        <v>73</v>
      </c>
      <c r="L3" s="28" t="s">
        <v>74</v>
      </c>
      <c r="M3" s="28" t="s">
        <v>39</v>
      </c>
      <c r="N3" s="28" t="s">
        <v>39</v>
      </c>
      <c r="O3" s="28" t="s">
        <v>75</v>
      </c>
      <c r="P3" s="15">
        <v>3.0</v>
      </c>
      <c r="Q3" s="15">
        <v>4.0</v>
      </c>
      <c r="R3" s="15">
        <v>5.0</v>
      </c>
      <c r="S3" s="15">
        <v>6.0</v>
      </c>
      <c r="T3" s="15"/>
      <c r="U3" s="15" t="s">
        <v>77</v>
      </c>
      <c r="V3" s="15" t="s">
        <v>78</v>
      </c>
      <c r="W3" s="15" t="s">
        <v>80</v>
      </c>
      <c r="X3" s="15" t="s">
        <v>81</v>
      </c>
      <c r="Y3" s="15" t="s">
        <v>32</v>
      </c>
      <c r="Z3" s="15" t="s">
        <v>45</v>
      </c>
      <c r="AA3" s="15" t="s">
        <v>82</v>
      </c>
      <c r="AB3" s="15" t="s">
        <v>45</v>
      </c>
      <c r="AC3" s="15" t="s">
        <v>84</v>
      </c>
      <c r="AD3" s="15" t="s">
        <v>45</v>
      </c>
      <c r="AE3" s="15" t="s">
        <v>82</v>
      </c>
      <c r="AF3" s="17" t="s">
        <v>85</v>
      </c>
      <c r="AG3" s="19" t="s">
        <v>86</v>
      </c>
      <c r="AH3" s="23" t="s">
        <v>87</v>
      </c>
      <c r="AI3" s="13" t="s">
        <v>89</v>
      </c>
    </row>
    <row r="4" ht="50.25" customHeight="1">
      <c r="A4" s="10">
        <v>3.0</v>
      </c>
      <c r="B4" s="10" t="s">
        <v>91</v>
      </c>
      <c r="C4" s="12" t="s">
        <v>27</v>
      </c>
      <c r="D4" s="10" t="s">
        <v>28</v>
      </c>
      <c r="E4" s="13" t="s">
        <v>39</v>
      </c>
      <c r="F4" s="28" t="s">
        <v>64</v>
      </c>
      <c r="G4" s="13" t="s">
        <v>64</v>
      </c>
      <c r="H4" s="13" t="s">
        <v>93</v>
      </c>
      <c r="I4" s="28" t="s">
        <v>94</v>
      </c>
      <c r="J4" s="13" t="s">
        <v>95</v>
      </c>
      <c r="K4" s="13" t="s">
        <v>96</v>
      </c>
      <c r="L4" s="13" t="s">
        <v>74</v>
      </c>
      <c r="M4" s="13" t="s">
        <v>38</v>
      </c>
      <c r="N4" s="13" t="s">
        <v>39</v>
      </c>
      <c r="O4" s="13" t="s">
        <v>95</v>
      </c>
      <c r="P4" s="15">
        <v>7.0</v>
      </c>
      <c r="Q4" s="15">
        <v>8.0</v>
      </c>
      <c r="R4" s="15"/>
      <c r="S4" s="15"/>
      <c r="T4" s="15"/>
      <c r="U4" s="15"/>
      <c r="V4" s="15"/>
      <c r="W4" s="15" t="s">
        <v>44</v>
      </c>
      <c r="X4" s="15" t="s">
        <v>44</v>
      </c>
      <c r="Y4" s="15" t="s">
        <v>44</v>
      </c>
      <c r="Z4" s="15"/>
      <c r="AA4" s="15"/>
      <c r="AB4" s="15" t="s">
        <v>44</v>
      </c>
      <c r="AC4" s="15" t="s">
        <v>44</v>
      </c>
      <c r="AD4" s="15" t="s">
        <v>44</v>
      </c>
      <c r="AE4" s="15" t="s">
        <v>95</v>
      </c>
      <c r="AF4" s="17" t="s">
        <v>98</v>
      </c>
      <c r="AG4" s="19" t="s">
        <v>100</v>
      </c>
      <c r="AH4" s="23" t="s">
        <v>101</v>
      </c>
      <c r="AI4" s="13" t="s">
        <v>95</v>
      </c>
    </row>
    <row r="5" ht="50.25" customHeight="1">
      <c r="A5" s="10">
        <v>4.0</v>
      </c>
      <c r="B5" s="10" t="s">
        <v>102</v>
      </c>
      <c r="C5" s="12" t="s">
        <v>27</v>
      </c>
      <c r="D5" s="10" t="s">
        <v>28</v>
      </c>
      <c r="E5" s="13" t="s">
        <v>29</v>
      </c>
      <c r="F5" s="13" t="s">
        <v>30</v>
      </c>
      <c r="G5" s="13" t="s">
        <v>64</v>
      </c>
      <c r="H5" s="13" t="s">
        <v>104</v>
      </c>
      <c r="I5" s="13" t="s">
        <v>106</v>
      </c>
      <c r="J5" s="13" t="s">
        <v>95</v>
      </c>
      <c r="K5" s="13" t="s">
        <v>74</v>
      </c>
      <c r="L5" s="13" t="s">
        <v>107</v>
      </c>
      <c r="M5" s="13" t="s">
        <v>38</v>
      </c>
      <c r="N5" s="13" t="s">
        <v>39</v>
      </c>
      <c r="O5" s="13" t="s">
        <v>40</v>
      </c>
      <c r="P5" s="15">
        <v>9.0</v>
      </c>
      <c r="Q5" s="15">
        <v>10.0</v>
      </c>
      <c r="R5" s="15"/>
      <c r="S5" s="15"/>
      <c r="T5" s="15"/>
      <c r="U5" s="15" t="s">
        <v>109</v>
      </c>
      <c r="V5" s="15" t="s">
        <v>110</v>
      </c>
      <c r="W5" s="15"/>
      <c r="X5" s="15"/>
      <c r="Y5" s="15"/>
      <c r="Z5" s="15" t="s">
        <v>84</v>
      </c>
      <c r="AA5" s="15" t="s">
        <v>84</v>
      </c>
      <c r="AB5" s="15" t="s">
        <v>44</v>
      </c>
      <c r="AC5" s="15" t="s">
        <v>44</v>
      </c>
      <c r="AD5" s="15" t="s">
        <v>44</v>
      </c>
      <c r="AE5" s="15" t="str">
        <f>+#REF!</f>
        <v>#REF!</v>
      </c>
      <c r="AF5" s="17" t="s">
        <v>111</v>
      </c>
      <c r="AG5" s="19" t="s">
        <v>112</v>
      </c>
      <c r="AH5" s="23" t="s">
        <v>113</v>
      </c>
      <c r="AI5" s="13" t="s">
        <v>95</v>
      </c>
    </row>
    <row r="6" ht="50.25" customHeight="1">
      <c r="A6" s="10">
        <v>5.0</v>
      </c>
      <c r="B6" s="26" t="s">
        <v>114</v>
      </c>
      <c r="C6" s="12" t="s">
        <v>27</v>
      </c>
      <c r="D6" s="26" t="s">
        <v>28</v>
      </c>
      <c r="E6" s="28" t="s">
        <v>29</v>
      </c>
      <c r="F6" s="28" t="s">
        <v>30</v>
      </c>
      <c r="G6" s="13" t="s">
        <v>64</v>
      </c>
      <c r="H6" s="28" t="s">
        <v>115</v>
      </c>
      <c r="I6" s="28" t="s">
        <v>115</v>
      </c>
      <c r="J6" s="13" t="s">
        <v>116</v>
      </c>
      <c r="K6" s="13" t="s">
        <v>117</v>
      </c>
      <c r="L6" s="28" t="s">
        <v>74</v>
      </c>
      <c r="M6" s="28" t="s">
        <v>39</v>
      </c>
      <c r="N6" s="28" t="s">
        <v>39</v>
      </c>
      <c r="O6" s="28" t="s">
        <v>9</v>
      </c>
      <c r="P6" s="15">
        <v>5.0</v>
      </c>
      <c r="Q6" s="15"/>
      <c r="R6" s="15"/>
      <c r="S6" s="15"/>
      <c r="T6" s="15"/>
      <c r="U6" s="15" t="s">
        <v>78</v>
      </c>
      <c r="V6" s="15" t="s">
        <v>44</v>
      </c>
      <c r="W6" s="15"/>
      <c r="X6" s="15"/>
      <c r="Y6" s="15"/>
      <c r="Z6" s="15" t="s">
        <v>82</v>
      </c>
      <c r="AA6" s="15" t="s">
        <v>44</v>
      </c>
      <c r="AB6" s="15" t="s">
        <v>44</v>
      </c>
      <c r="AC6" s="15" t="s">
        <v>44</v>
      </c>
      <c r="AD6" s="15" t="s">
        <v>44</v>
      </c>
      <c r="AE6" s="15" t="s">
        <v>82</v>
      </c>
      <c r="AF6" s="17" t="s">
        <v>118</v>
      </c>
      <c r="AG6" s="19" t="s">
        <v>119</v>
      </c>
      <c r="AH6" s="23" t="s">
        <v>120</v>
      </c>
      <c r="AI6" s="13" t="s">
        <v>116</v>
      </c>
    </row>
    <row r="7" ht="50.25" customHeight="1">
      <c r="A7" s="10">
        <v>6.0</v>
      </c>
      <c r="B7" s="10" t="s">
        <v>121</v>
      </c>
      <c r="C7" s="12" t="s">
        <v>27</v>
      </c>
      <c r="D7" s="10" t="s">
        <v>28</v>
      </c>
      <c r="E7" s="13" t="s">
        <v>29</v>
      </c>
      <c r="F7" s="13" t="s">
        <v>30</v>
      </c>
      <c r="G7" s="13" t="s">
        <v>122</v>
      </c>
      <c r="H7" s="13" t="s">
        <v>123</v>
      </c>
      <c r="I7" s="13" t="s">
        <v>124</v>
      </c>
      <c r="J7" s="13" t="s">
        <v>116</v>
      </c>
      <c r="K7" s="13" t="s">
        <v>125</v>
      </c>
      <c r="L7" s="28" t="s">
        <v>74</v>
      </c>
      <c r="M7" s="28" t="s">
        <v>39</v>
      </c>
      <c r="N7" s="28" t="s">
        <v>39</v>
      </c>
      <c r="O7" s="28" t="s">
        <v>9</v>
      </c>
      <c r="P7" s="15">
        <v>11.0</v>
      </c>
      <c r="Q7" s="15"/>
      <c r="R7" s="15"/>
      <c r="S7" s="15"/>
      <c r="T7" s="15"/>
      <c r="U7" s="15" t="s">
        <v>129</v>
      </c>
      <c r="V7" s="15"/>
      <c r="W7" s="15"/>
      <c r="X7" s="15"/>
      <c r="Y7" s="15"/>
      <c r="Z7" s="15" t="s">
        <v>45</v>
      </c>
      <c r="AA7" s="15" t="s">
        <v>44</v>
      </c>
      <c r="AB7" s="15" t="s">
        <v>44</v>
      </c>
      <c r="AC7" s="15" t="s">
        <v>44</v>
      </c>
      <c r="AD7" s="15" t="s">
        <v>44</v>
      </c>
      <c r="AE7" s="15" t="s">
        <v>45</v>
      </c>
      <c r="AF7" s="17" t="s">
        <v>134</v>
      </c>
      <c r="AG7" s="19" t="s">
        <v>135</v>
      </c>
      <c r="AH7" s="23" t="s">
        <v>136</v>
      </c>
      <c r="AI7" s="13" t="s">
        <v>116</v>
      </c>
    </row>
    <row r="8" ht="50.25" customHeight="1">
      <c r="A8" s="10">
        <v>7.0</v>
      </c>
      <c r="B8" s="10" t="s">
        <v>137</v>
      </c>
      <c r="C8" s="12" t="s">
        <v>27</v>
      </c>
      <c r="D8" s="10" t="s">
        <v>28</v>
      </c>
      <c r="E8" s="13" t="s">
        <v>29</v>
      </c>
      <c r="F8" s="13" t="s">
        <v>30</v>
      </c>
      <c r="G8" s="13" t="s">
        <v>138</v>
      </c>
      <c r="H8" s="13" t="s">
        <v>139</v>
      </c>
      <c r="I8" s="13" t="s">
        <v>140</v>
      </c>
      <c r="J8" s="28" t="s">
        <v>141</v>
      </c>
      <c r="K8" s="13" t="s">
        <v>142</v>
      </c>
      <c r="L8" s="13" t="s">
        <v>143</v>
      </c>
      <c r="M8" s="13" t="s">
        <v>38</v>
      </c>
      <c r="N8" s="13" t="s">
        <v>39</v>
      </c>
      <c r="O8" s="13" t="s">
        <v>40</v>
      </c>
      <c r="P8" s="15">
        <v>12.0</v>
      </c>
      <c r="Q8" s="15">
        <v>2.0</v>
      </c>
      <c r="R8" s="15"/>
      <c r="S8" s="15"/>
      <c r="T8" s="15"/>
      <c r="U8" s="15" t="s">
        <v>144</v>
      </c>
      <c r="V8" s="15" t="s">
        <v>43</v>
      </c>
      <c r="W8" s="15"/>
      <c r="X8" s="15"/>
      <c r="Y8" s="15"/>
      <c r="Z8" s="15" t="s">
        <v>84</v>
      </c>
      <c r="AA8" s="15" t="s">
        <v>45</v>
      </c>
      <c r="AB8" s="15" t="s">
        <v>44</v>
      </c>
      <c r="AC8" s="15" t="s">
        <v>44</v>
      </c>
      <c r="AD8" s="15" t="s">
        <v>44</v>
      </c>
      <c r="AE8" s="15" t="s">
        <v>45</v>
      </c>
      <c r="AF8" s="17" t="s">
        <v>145</v>
      </c>
      <c r="AG8" s="19" t="s">
        <v>146</v>
      </c>
      <c r="AH8" s="23" t="s">
        <v>147</v>
      </c>
      <c r="AI8" s="13" t="s">
        <v>148</v>
      </c>
    </row>
    <row r="9" ht="50.25" customHeight="1">
      <c r="A9" s="10">
        <v>8.0</v>
      </c>
      <c r="B9" s="10" t="s">
        <v>149</v>
      </c>
      <c r="C9" s="12" t="s">
        <v>27</v>
      </c>
      <c r="D9" s="10" t="s">
        <v>28</v>
      </c>
      <c r="E9" s="13" t="s">
        <v>39</v>
      </c>
      <c r="F9" s="28" t="s">
        <v>64</v>
      </c>
      <c r="G9" s="13" t="s">
        <v>74</v>
      </c>
      <c r="H9" s="13" t="s">
        <v>149</v>
      </c>
      <c r="I9" s="13" t="s">
        <v>149</v>
      </c>
      <c r="J9" s="13" t="s">
        <v>116</v>
      </c>
      <c r="K9" s="13" t="s">
        <v>74</v>
      </c>
      <c r="L9" s="13" t="s">
        <v>74</v>
      </c>
      <c r="M9" s="13" t="s">
        <v>39</v>
      </c>
      <c r="N9" s="13" t="s">
        <v>39</v>
      </c>
      <c r="O9" s="28" t="s">
        <v>9</v>
      </c>
      <c r="P9" s="15">
        <v>13.0</v>
      </c>
      <c r="Q9" s="15"/>
      <c r="R9" s="15"/>
      <c r="S9" s="15"/>
      <c r="T9" s="15"/>
      <c r="U9" s="15" t="s">
        <v>150</v>
      </c>
      <c r="V9" s="15"/>
      <c r="W9" s="15"/>
      <c r="X9" s="15"/>
      <c r="Y9" s="15"/>
      <c r="Z9" s="15" t="s">
        <v>84</v>
      </c>
      <c r="AA9" s="15" t="s">
        <v>44</v>
      </c>
      <c r="AB9" s="15" t="s">
        <v>44</v>
      </c>
      <c r="AC9" s="15" t="s">
        <v>44</v>
      </c>
      <c r="AD9" s="15" t="s">
        <v>44</v>
      </c>
      <c r="AE9" s="15" t="s">
        <v>84</v>
      </c>
      <c r="AF9" s="17" t="s">
        <v>151</v>
      </c>
      <c r="AG9" s="19" t="s">
        <v>152</v>
      </c>
      <c r="AH9" s="23" t="s">
        <v>153</v>
      </c>
      <c r="AI9" s="13" t="s">
        <v>116</v>
      </c>
    </row>
    <row r="10" ht="50.25" customHeight="1">
      <c r="A10" s="10">
        <v>9.0</v>
      </c>
      <c r="B10" s="26" t="s">
        <v>154</v>
      </c>
      <c r="C10" s="12" t="s">
        <v>27</v>
      </c>
      <c r="D10" s="10" t="s">
        <v>28</v>
      </c>
      <c r="E10" s="13" t="s">
        <v>39</v>
      </c>
      <c r="F10" s="28" t="s">
        <v>64</v>
      </c>
      <c r="G10" s="13" t="s">
        <v>155</v>
      </c>
      <c r="H10" s="13" t="s">
        <v>157</v>
      </c>
      <c r="I10" s="28" t="s">
        <v>158</v>
      </c>
      <c r="J10" s="13" t="s">
        <v>95</v>
      </c>
      <c r="K10" s="13" t="s">
        <v>159</v>
      </c>
      <c r="L10" s="13" t="s">
        <v>74</v>
      </c>
      <c r="M10" s="13" t="s">
        <v>38</v>
      </c>
      <c r="N10" s="13" t="s">
        <v>39</v>
      </c>
      <c r="O10" s="13" t="s">
        <v>95</v>
      </c>
      <c r="P10" s="15">
        <v>14.0</v>
      </c>
      <c r="Q10" s="15">
        <v>15.0</v>
      </c>
      <c r="R10" s="15"/>
      <c r="S10" s="15"/>
      <c r="T10" s="15"/>
      <c r="U10" s="15"/>
      <c r="V10" s="15"/>
      <c r="W10" s="15"/>
      <c r="X10" s="15"/>
      <c r="Y10" s="15"/>
      <c r="Z10" s="15"/>
      <c r="AA10" s="15"/>
      <c r="AB10" s="15"/>
      <c r="AC10" s="15" t="s">
        <v>44</v>
      </c>
      <c r="AD10" s="15" t="s">
        <v>44</v>
      </c>
      <c r="AE10" s="15" t="s">
        <v>95</v>
      </c>
      <c r="AF10" s="17" t="s">
        <v>165</v>
      </c>
      <c r="AG10" s="19" t="s">
        <v>166</v>
      </c>
      <c r="AH10" s="23" t="s">
        <v>168</v>
      </c>
      <c r="AI10" s="13" t="s">
        <v>95</v>
      </c>
    </row>
    <row r="11" ht="50.25" customHeight="1">
      <c r="A11" s="10">
        <v>10.0</v>
      </c>
      <c r="B11" s="10" t="s">
        <v>170</v>
      </c>
      <c r="C11" s="12" t="s">
        <v>163</v>
      </c>
      <c r="D11" s="10" t="s">
        <v>28</v>
      </c>
      <c r="E11" s="13" t="s">
        <v>29</v>
      </c>
      <c r="F11" s="13" t="s">
        <v>30</v>
      </c>
      <c r="G11" s="13" t="s">
        <v>171</v>
      </c>
      <c r="H11" s="13" t="s">
        <v>172</v>
      </c>
      <c r="I11" s="13" t="s">
        <v>173</v>
      </c>
      <c r="J11" s="13" t="s">
        <v>174</v>
      </c>
      <c r="K11" s="13" t="s">
        <v>175</v>
      </c>
      <c r="L11" s="13" t="s">
        <v>74</v>
      </c>
      <c r="M11" s="13" t="s">
        <v>38</v>
      </c>
      <c r="N11" s="13" t="s">
        <v>39</v>
      </c>
      <c r="O11" s="28" t="s">
        <v>9</v>
      </c>
      <c r="P11" s="15">
        <v>16.0</v>
      </c>
      <c r="Q11" s="15">
        <v>17.0</v>
      </c>
      <c r="R11" s="15"/>
      <c r="S11" s="15"/>
      <c r="T11" s="15"/>
      <c r="U11" s="15" t="s">
        <v>177</v>
      </c>
      <c r="V11" s="15" t="s">
        <v>178</v>
      </c>
      <c r="W11" s="15"/>
      <c r="X11" s="15"/>
      <c r="Y11" s="15"/>
      <c r="Z11" s="15" t="s">
        <v>84</v>
      </c>
      <c r="AA11" s="15" t="s">
        <v>84</v>
      </c>
      <c r="AB11" s="15" t="s">
        <v>44</v>
      </c>
      <c r="AC11" s="15" t="s">
        <v>44</v>
      </c>
      <c r="AD11" s="15" t="s">
        <v>44</v>
      </c>
      <c r="AE11" s="15" t="s">
        <v>84</v>
      </c>
      <c r="AF11" s="17" t="s">
        <v>47</v>
      </c>
      <c r="AG11" s="19" t="s">
        <v>180</v>
      </c>
      <c r="AH11" s="23" t="s">
        <v>181</v>
      </c>
      <c r="AI11" s="13" t="s">
        <v>182</v>
      </c>
    </row>
    <row r="12" ht="50.25" customHeight="1">
      <c r="A12" s="10">
        <v>11.0</v>
      </c>
      <c r="B12" s="10" t="s">
        <v>185</v>
      </c>
      <c r="C12" s="12" t="s">
        <v>163</v>
      </c>
      <c r="D12" s="10" t="s">
        <v>28</v>
      </c>
      <c r="E12" s="13" t="s">
        <v>29</v>
      </c>
      <c r="F12" s="13" t="s">
        <v>30</v>
      </c>
      <c r="G12" s="13" t="s">
        <v>74</v>
      </c>
      <c r="H12" s="10" t="s">
        <v>185</v>
      </c>
      <c r="I12" s="10" t="s">
        <v>186</v>
      </c>
      <c r="J12" s="13" t="s">
        <v>182</v>
      </c>
      <c r="K12" s="13" t="s">
        <v>74</v>
      </c>
      <c r="L12" s="13" t="s">
        <v>74</v>
      </c>
      <c r="M12" s="13" t="s">
        <v>39</v>
      </c>
      <c r="N12" s="13" t="s">
        <v>39</v>
      </c>
      <c r="O12" s="28" t="s">
        <v>9</v>
      </c>
      <c r="P12" s="15">
        <v>18.0</v>
      </c>
      <c r="Q12" s="15">
        <v>19.0</v>
      </c>
      <c r="R12" s="15"/>
      <c r="S12" s="15"/>
      <c r="T12" s="15"/>
      <c r="U12" s="15" t="s">
        <v>192</v>
      </c>
      <c r="V12" s="15" t="s">
        <v>193</v>
      </c>
      <c r="W12" s="15"/>
      <c r="X12" s="15"/>
      <c r="Y12" s="15"/>
      <c r="Z12" s="15" t="s">
        <v>84</v>
      </c>
      <c r="AA12" s="15" t="s">
        <v>84</v>
      </c>
      <c r="AB12" s="15" t="s">
        <v>44</v>
      </c>
      <c r="AC12" s="15" t="s">
        <v>44</v>
      </c>
      <c r="AD12" s="15" t="s">
        <v>44</v>
      </c>
      <c r="AE12" s="15" t="s">
        <v>84</v>
      </c>
      <c r="AF12" s="17" t="s">
        <v>47</v>
      </c>
      <c r="AG12" s="19" t="s">
        <v>180</v>
      </c>
      <c r="AH12" s="23" t="s">
        <v>181</v>
      </c>
      <c r="AI12" s="13" t="s">
        <v>182</v>
      </c>
    </row>
    <row r="13" ht="50.25" customHeight="1">
      <c r="A13" s="10">
        <v>12.0</v>
      </c>
      <c r="B13" s="10" t="s">
        <v>195</v>
      </c>
      <c r="C13" s="12" t="s">
        <v>163</v>
      </c>
      <c r="D13" s="10" t="s">
        <v>28</v>
      </c>
      <c r="E13" s="13" t="s">
        <v>29</v>
      </c>
      <c r="F13" s="13" t="s">
        <v>30</v>
      </c>
      <c r="G13" s="13" t="s">
        <v>74</v>
      </c>
      <c r="H13" s="10" t="s">
        <v>195</v>
      </c>
      <c r="I13" s="13" t="s">
        <v>198</v>
      </c>
      <c r="J13" s="13" t="s">
        <v>199</v>
      </c>
      <c r="K13" s="13" t="s">
        <v>74</v>
      </c>
      <c r="L13" s="13" t="s">
        <v>74</v>
      </c>
      <c r="M13" s="13" t="s">
        <v>39</v>
      </c>
      <c r="N13" s="13" t="s">
        <v>39</v>
      </c>
      <c r="O13" s="28" t="s">
        <v>9</v>
      </c>
      <c r="P13" s="15">
        <v>20.0</v>
      </c>
      <c r="Q13" s="15">
        <v>21.0</v>
      </c>
      <c r="R13" s="15">
        <v>22.0</v>
      </c>
      <c r="S13" s="15"/>
      <c r="T13" s="15"/>
      <c r="U13" s="15" t="s">
        <v>204</v>
      </c>
      <c r="V13" s="15" t="s">
        <v>205</v>
      </c>
      <c r="W13" s="15" t="s">
        <v>206</v>
      </c>
      <c r="X13" s="15"/>
      <c r="Y13" s="15"/>
      <c r="Z13" s="15" t="s">
        <v>84</v>
      </c>
      <c r="AA13" s="15" t="s">
        <v>84</v>
      </c>
      <c r="AB13" s="15" t="s">
        <v>84</v>
      </c>
      <c r="AC13" s="15" t="s">
        <v>44</v>
      </c>
      <c r="AD13" s="15" t="s">
        <v>44</v>
      </c>
      <c r="AE13" s="15" t="s">
        <v>84</v>
      </c>
      <c r="AF13" s="17" t="s">
        <v>212</v>
      </c>
      <c r="AG13" s="19" t="s">
        <v>213</v>
      </c>
      <c r="AH13" s="23" t="s">
        <v>136</v>
      </c>
      <c r="AI13" s="13" t="s">
        <v>199</v>
      </c>
    </row>
    <row r="14" ht="50.25" customHeight="1">
      <c r="A14" s="10">
        <v>13.0</v>
      </c>
      <c r="B14" s="10" t="s">
        <v>214</v>
      </c>
      <c r="C14" s="12" t="s">
        <v>163</v>
      </c>
      <c r="D14" s="10" t="s">
        <v>28</v>
      </c>
      <c r="E14" s="13" t="s">
        <v>29</v>
      </c>
      <c r="F14" s="13" t="s">
        <v>30</v>
      </c>
      <c r="G14" s="13" t="s">
        <v>74</v>
      </c>
      <c r="H14" s="10" t="s">
        <v>214</v>
      </c>
      <c r="I14" s="10" t="s">
        <v>215</v>
      </c>
      <c r="J14" s="13" t="s">
        <v>182</v>
      </c>
      <c r="K14" s="13" t="s">
        <v>74</v>
      </c>
      <c r="L14" s="13" t="s">
        <v>74</v>
      </c>
      <c r="M14" s="13" t="s">
        <v>39</v>
      </c>
      <c r="N14" s="13" t="s">
        <v>39</v>
      </c>
      <c r="O14" s="28" t="s">
        <v>9</v>
      </c>
      <c r="P14" s="15">
        <v>23.0</v>
      </c>
      <c r="Q14" s="15">
        <v>19.0</v>
      </c>
      <c r="R14" s="15"/>
      <c r="S14" s="15"/>
      <c r="T14" s="15"/>
      <c r="U14" s="15" t="s">
        <v>217</v>
      </c>
      <c r="V14" s="15" t="s">
        <v>193</v>
      </c>
      <c r="W14" s="15" t="s">
        <v>44</v>
      </c>
      <c r="X14" s="15"/>
      <c r="Y14" s="15"/>
      <c r="Z14" s="15" t="s">
        <v>45</v>
      </c>
      <c r="AA14" s="15" t="s">
        <v>84</v>
      </c>
      <c r="AB14" s="15" t="s">
        <v>44</v>
      </c>
      <c r="AC14" s="15" t="s">
        <v>44</v>
      </c>
      <c r="AD14" s="15" t="s">
        <v>44</v>
      </c>
      <c r="AE14" s="15" t="s">
        <v>45</v>
      </c>
      <c r="AF14" s="17" t="s">
        <v>220</v>
      </c>
      <c r="AG14" s="19" t="s">
        <v>222</v>
      </c>
      <c r="AH14" s="23" t="s">
        <v>224</v>
      </c>
      <c r="AI14" s="13" t="s">
        <v>182</v>
      </c>
    </row>
    <row r="15" ht="50.25" customHeight="1">
      <c r="A15" s="10">
        <v>14.0</v>
      </c>
      <c r="B15" s="10" t="s">
        <v>227</v>
      </c>
      <c r="C15" s="12" t="s">
        <v>163</v>
      </c>
      <c r="D15" s="10" t="s">
        <v>28</v>
      </c>
      <c r="E15" s="13" t="s">
        <v>29</v>
      </c>
      <c r="F15" s="13" t="s">
        <v>30</v>
      </c>
      <c r="G15" s="13" t="s">
        <v>74</v>
      </c>
      <c r="H15" s="10" t="s">
        <v>227</v>
      </c>
      <c r="I15" s="10" t="s">
        <v>228</v>
      </c>
      <c r="J15" s="13" t="s">
        <v>182</v>
      </c>
      <c r="K15" s="13" t="s">
        <v>74</v>
      </c>
      <c r="L15" s="13" t="s">
        <v>74</v>
      </c>
      <c r="M15" s="13" t="s">
        <v>39</v>
      </c>
      <c r="N15" s="13" t="s">
        <v>39</v>
      </c>
      <c r="O15" s="28" t="s">
        <v>9</v>
      </c>
      <c r="P15" s="15">
        <v>24.0</v>
      </c>
      <c r="Q15" s="15">
        <v>19.0</v>
      </c>
      <c r="R15" s="15"/>
      <c r="S15" s="15"/>
      <c r="T15" s="15"/>
      <c r="U15" s="15" t="s">
        <v>229</v>
      </c>
      <c r="V15" s="15" t="s">
        <v>193</v>
      </c>
      <c r="W15" s="15" t="s">
        <v>44</v>
      </c>
      <c r="X15" s="15"/>
      <c r="Y15" s="15"/>
      <c r="Z15" s="15" t="s">
        <v>45</v>
      </c>
      <c r="AA15" s="15" t="s">
        <v>84</v>
      </c>
      <c r="AB15" s="15" t="s">
        <v>44</v>
      </c>
      <c r="AC15" s="15" t="s">
        <v>44</v>
      </c>
      <c r="AD15" s="15" t="s">
        <v>44</v>
      </c>
      <c r="AE15" s="15" t="s">
        <v>45</v>
      </c>
      <c r="AF15" s="17" t="s">
        <v>230</v>
      </c>
      <c r="AG15" s="19" t="s">
        <v>231</v>
      </c>
      <c r="AH15" s="23" t="s">
        <v>233</v>
      </c>
      <c r="AI15" s="13" t="s">
        <v>182</v>
      </c>
    </row>
    <row r="16" ht="50.25" customHeight="1">
      <c r="A16" s="10">
        <v>15.0</v>
      </c>
      <c r="B16" s="10" t="s">
        <v>235</v>
      </c>
      <c r="C16" s="12" t="s">
        <v>163</v>
      </c>
      <c r="D16" s="10" t="s">
        <v>28</v>
      </c>
      <c r="E16" s="13" t="s">
        <v>29</v>
      </c>
      <c r="F16" s="13" t="s">
        <v>30</v>
      </c>
      <c r="G16" s="13" t="s">
        <v>237</v>
      </c>
      <c r="H16" s="10" t="s">
        <v>240</v>
      </c>
      <c r="I16" s="10" t="s">
        <v>243</v>
      </c>
      <c r="J16" s="13" t="s">
        <v>182</v>
      </c>
      <c r="K16" s="13" t="s">
        <v>74</v>
      </c>
      <c r="L16" s="13" t="s">
        <v>74</v>
      </c>
      <c r="M16" s="13" t="s">
        <v>39</v>
      </c>
      <c r="N16" s="13" t="s">
        <v>39</v>
      </c>
      <c r="O16" s="28" t="s">
        <v>9</v>
      </c>
      <c r="P16" s="15">
        <v>25.0</v>
      </c>
      <c r="Q16" s="15">
        <v>19.0</v>
      </c>
      <c r="R16" s="15"/>
      <c r="S16" s="15"/>
      <c r="T16" s="15"/>
      <c r="U16" s="15" t="s">
        <v>244</v>
      </c>
      <c r="V16" s="15" t="s">
        <v>193</v>
      </c>
      <c r="W16" s="15" t="s">
        <v>44</v>
      </c>
      <c r="X16" s="15"/>
      <c r="Y16" s="15"/>
      <c r="Z16" s="15" t="s">
        <v>45</v>
      </c>
      <c r="AA16" s="15" t="s">
        <v>84</v>
      </c>
      <c r="AB16" s="15" t="s">
        <v>44</v>
      </c>
      <c r="AC16" s="15" t="s">
        <v>44</v>
      </c>
      <c r="AD16" s="15" t="s">
        <v>44</v>
      </c>
      <c r="AE16" s="15" t="s">
        <v>45</v>
      </c>
      <c r="AF16" s="17" t="s">
        <v>245</v>
      </c>
      <c r="AG16" s="19" t="s">
        <v>246</v>
      </c>
      <c r="AH16" s="23" t="s">
        <v>247</v>
      </c>
      <c r="AI16" s="13" t="s">
        <v>182</v>
      </c>
    </row>
    <row r="17" ht="50.25" customHeight="1">
      <c r="A17" s="10">
        <v>16.0</v>
      </c>
      <c r="B17" s="10" t="s">
        <v>248</v>
      </c>
      <c r="C17" s="12" t="s">
        <v>163</v>
      </c>
      <c r="D17" s="10" t="s">
        <v>28</v>
      </c>
      <c r="E17" s="13" t="s">
        <v>29</v>
      </c>
      <c r="F17" s="13" t="s">
        <v>30</v>
      </c>
      <c r="G17" s="13" t="s">
        <v>74</v>
      </c>
      <c r="H17" s="10" t="s">
        <v>248</v>
      </c>
      <c r="I17" s="10" t="s">
        <v>249</v>
      </c>
      <c r="J17" s="13" t="s">
        <v>182</v>
      </c>
      <c r="K17" s="13" t="s">
        <v>74</v>
      </c>
      <c r="L17" s="13" t="s">
        <v>74</v>
      </c>
      <c r="M17" s="13" t="s">
        <v>39</v>
      </c>
      <c r="N17" s="13" t="s">
        <v>39</v>
      </c>
      <c r="O17" s="28" t="s">
        <v>9</v>
      </c>
      <c r="P17" s="15">
        <v>26.0</v>
      </c>
      <c r="Q17" s="15">
        <v>18.0</v>
      </c>
      <c r="R17" s="15"/>
      <c r="S17" s="15"/>
      <c r="T17" s="15"/>
      <c r="U17" s="15" t="s">
        <v>250</v>
      </c>
      <c r="V17" s="15" t="s">
        <v>192</v>
      </c>
      <c r="W17" s="15" t="s">
        <v>44</v>
      </c>
      <c r="X17" s="15"/>
      <c r="Y17" s="15"/>
      <c r="Z17" s="15" t="s">
        <v>84</v>
      </c>
      <c r="AA17" s="15" t="s">
        <v>84</v>
      </c>
      <c r="AB17" s="15" t="s">
        <v>44</v>
      </c>
      <c r="AC17" s="15" t="s">
        <v>44</v>
      </c>
      <c r="AD17" s="15" t="s">
        <v>44</v>
      </c>
      <c r="AE17" s="15" t="s">
        <v>84</v>
      </c>
      <c r="AF17" s="17" t="s">
        <v>252</v>
      </c>
      <c r="AG17" s="19" t="s">
        <v>253</v>
      </c>
      <c r="AH17" s="23" t="s">
        <v>153</v>
      </c>
      <c r="AI17" s="13" t="s">
        <v>182</v>
      </c>
    </row>
    <row r="18" ht="50.25" customHeight="1">
      <c r="A18" s="10">
        <v>17.0</v>
      </c>
      <c r="B18" s="10" t="s">
        <v>254</v>
      </c>
      <c r="C18" s="12" t="s">
        <v>189</v>
      </c>
      <c r="D18" s="10" t="s">
        <v>28</v>
      </c>
      <c r="E18" s="13" t="s">
        <v>29</v>
      </c>
      <c r="F18" s="13" t="s">
        <v>30</v>
      </c>
      <c r="G18" s="13" t="s">
        <v>261</v>
      </c>
      <c r="H18" s="13" t="s">
        <v>262</v>
      </c>
      <c r="I18" s="13" t="s">
        <v>263</v>
      </c>
      <c r="J18" s="28" t="s">
        <v>265</v>
      </c>
      <c r="K18" s="13" t="s">
        <v>266</v>
      </c>
      <c r="L18" s="13" t="s">
        <v>74</v>
      </c>
      <c r="M18" s="13" t="s">
        <v>38</v>
      </c>
      <c r="N18" s="13" t="s">
        <v>267</v>
      </c>
      <c r="O18" s="28" t="s">
        <v>9</v>
      </c>
      <c r="P18" s="15">
        <v>27.0</v>
      </c>
      <c r="Q18" s="15">
        <v>2.0</v>
      </c>
      <c r="R18" s="15"/>
      <c r="S18" s="15"/>
      <c r="T18" s="15"/>
      <c r="U18" s="15" t="s">
        <v>268</v>
      </c>
      <c r="V18" s="15" t="s">
        <v>43</v>
      </c>
      <c r="W18" s="15" t="s">
        <v>44</v>
      </c>
      <c r="X18" s="15"/>
      <c r="Y18" s="15"/>
      <c r="Z18" s="15" t="s">
        <v>84</v>
      </c>
      <c r="AA18" s="15" t="s">
        <v>45</v>
      </c>
      <c r="AB18" s="15" t="s">
        <v>44</v>
      </c>
      <c r="AC18" s="15" t="s">
        <v>44</v>
      </c>
      <c r="AD18" s="15" t="s">
        <v>44</v>
      </c>
      <c r="AE18" s="15" t="s">
        <v>45</v>
      </c>
      <c r="AF18" s="17" t="s">
        <v>47</v>
      </c>
      <c r="AG18" s="19" t="s">
        <v>269</v>
      </c>
      <c r="AH18" s="23" t="s">
        <v>270</v>
      </c>
      <c r="AI18" s="28" t="s">
        <v>271</v>
      </c>
    </row>
    <row r="19" ht="50.25" customHeight="1">
      <c r="A19" s="10">
        <v>18.0</v>
      </c>
      <c r="B19" s="26" t="s">
        <v>272</v>
      </c>
      <c r="C19" s="12" t="s">
        <v>189</v>
      </c>
      <c r="D19" s="26" t="s">
        <v>28</v>
      </c>
      <c r="E19" s="28" t="s">
        <v>29</v>
      </c>
      <c r="F19" s="28" t="s">
        <v>30</v>
      </c>
      <c r="G19" s="13" t="s">
        <v>273</v>
      </c>
      <c r="H19" s="13" t="s">
        <v>274</v>
      </c>
      <c r="I19" s="13" t="s">
        <v>275</v>
      </c>
      <c r="J19" s="28" t="s">
        <v>276</v>
      </c>
      <c r="K19" s="28" t="s">
        <v>74</v>
      </c>
      <c r="L19" s="13" t="s">
        <v>277</v>
      </c>
      <c r="M19" s="28" t="s">
        <v>38</v>
      </c>
      <c r="N19" s="28" t="s">
        <v>267</v>
      </c>
      <c r="O19" s="28" t="s">
        <v>9</v>
      </c>
      <c r="P19" s="15">
        <v>28.0</v>
      </c>
      <c r="Q19" s="15">
        <v>2.0</v>
      </c>
      <c r="R19" s="15"/>
      <c r="S19" s="15"/>
      <c r="T19" s="15"/>
      <c r="U19" s="15" t="s">
        <v>278</v>
      </c>
      <c r="V19" s="15" t="s">
        <v>43</v>
      </c>
      <c r="W19" s="15" t="s">
        <v>44</v>
      </c>
      <c r="X19" s="15"/>
      <c r="Y19" s="15"/>
      <c r="Z19" s="15" t="s">
        <v>84</v>
      </c>
      <c r="AA19" s="15" t="s">
        <v>45</v>
      </c>
      <c r="AB19" s="15" t="s">
        <v>44</v>
      </c>
      <c r="AC19" s="15" t="s">
        <v>44</v>
      </c>
      <c r="AD19" s="15" t="s">
        <v>44</v>
      </c>
      <c r="AE19" s="15" t="s">
        <v>45</v>
      </c>
      <c r="AF19" s="91" t="s">
        <v>245</v>
      </c>
      <c r="AG19" s="92" t="s">
        <v>246</v>
      </c>
      <c r="AH19" s="94" t="s">
        <v>247</v>
      </c>
      <c r="AI19" s="28" t="s">
        <v>271</v>
      </c>
    </row>
    <row r="20" ht="50.25" customHeight="1">
      <c r="A20" s="10">
        <v>19.0</v>
      </c>
      <c r="B20" s="26" t="s">
        <v>282</v>
      </c>
      <c r="C20" s="12" t="s">
        <v>189</v>
      </c>
      <c r="D20" s="26" t="s">
        <v>28</v>
      </c>
      <c r="E20" s="28" t="s">
        <v>29</v>
      </c>
      <c r="F20" s="28" t="s">
        <v>30</v>
      </c>
      <c r="G20" s="13" t="s">
        <v>283</v>
      </c>
      <c r="H20" s="28" t="s">
        <v>285</v>
      </c>
      <c r="I20" s="28" t="s">
        <v>286</v>
      </c>
      <c r="J20" s="28" t="s">
        <v>287</v>
      </c>
      <c r="K20" s="28" t="s">
        <v>74</v>
      </c>
      <c r="L20" s="28" t="s">
        <v>74</v>
      </c>
      <c r="M20" s="28" t="s">
        <v>39</v>
      </c>
      <c r="N20" s="28" t="s">
        <v>39</v>
      </c>
      <c r="O20" s="28" t="s">
        <v>9</v>
      </c>
      <c r="P20" s="15">
        <v>29.0</v>
      </c>
      <c r="Q20" s="15">
        <v>30.0</v>
      </c>
      <c r="R20" s="15"/>
      <c r="S20" s="15"/>
      <c r="T20" s="15"/>
      <c r="U20" s="15" t="s">
        <v>293</v>
      </c>
      <c r="V20" s="15" t="s">
        <v>294</v>
      </c>
      <c r="W20" s="15"/>
      <c r="X20" s="15"/>
      <c r="Y20" s="15"/>
      <c r="Z20" s="15" t="s">
        <v>45</v>
      </c>
      <c r="AA20" s="15" t="s">
        <v>45</v>
      </c>
      <c r="AB20" s="15" t="s">
        <v>44</v>
      </c>
      <c r="AC20" s="15" t="s">
        <v>44</v>
      </c>
      <c r="AD20" s="15" t="s">
        <v>44</v>
      </c>
      <c r="AE20" s="15" t="s">
        <v>45</v>
      </c>
      <c r="AF20" s="17" t="s">
        <v>145</v>
      </c>
      <c r="AG20" s="19" t="s">
        <v>295</v>
      </c>
      <c r="AH20" s="23" t="s">
        <v>296</v>
      </c>
      <c r="AI20" s="28" t="s">
        <v>287</v>
      </c>
    </row>
    <row r="21" ht="50.25" customHeight="1">
      <c r="A21" s="10">
        <v>20.0</v>
      </c>
      <c r="B21" s="26" t="s">
        <v>297</v>
      </c>
      <c r="C21" s="12" t="s">
        <v>189</v>
      </c>
      <c r="D21" s="26" t="s">
        <v>28</v>
      </c>
      <c r="E21" s="28" t="s">
        <v>29</v>
      </c>
      <c r="F21" s="28" t="s">
        <v>30</v>
      </c>
      <c r="G21" s="13" t="s">
        <v>74</v>
      </c>
      <c r="H21" s="26" t="s">
        <v>297</v>
      </c>
      <c r="I21" s="28" t="s">
        <v>298</v>
      </c>
      <c r="J21" s="28" t="s">
        <v>299</v>
      </c>
      <c r="K21" s="28" t="s">
        <v>300</v>
      </c>
      <c r="L21" s="28" t="s">
        <v>74</v>
      </c>
      <c r="M21" s="28" t="s">
        <v>38</v>
      </c>
      <c r="N21" s="28" t="s">
        <v>301</v>
      </c>
      <c r="O21" s="28" t="s">
        <v>9</v>
      </c>
      <c r="P21" s="15">
        <v>31.0</v>
      </c>
      <c r="Q21" s="15">
        <v>27.0</v>
      </c>
      <c r="R21" s="15"/>
      <c r="S21" s="15"/>
      <c r="T21" s="15"/>
      <c r="U21" s="15" t="s">
        <v>302</v>
      </c>
      <c r="V21" s="15" t="s">
        <v>268</v>
      </c>
      <c r="W21" s="15"/>
      <c r="X21" s="15"/>
      <c r="Y21" s="15"/>
      <c r="Z21" s="15" t="s">
        <v>84</v>
      </c>
      <c r="AA21" s="15" t="s">
        <v>84</v>
      </c>
      <c r="AB21" s="15" t="s">
        <v>44</v>
      </c>
      <c r="AC21" s="15" t="s">
        <v>44</v>
      </c>
      <c r="AD21" s="15" t="s">
        <v>44</v>
      </c>
      <c r="AE21" s="15" t="s">
        <v>84</v>
      </c>
      <c r="AF21" s="17" t="s">
        <v>307</v>
      </c>
      <c r="AG21" s="19" t="s">
        <v>308</v>
      </c>
      <c r="AH21" s="23" t="s">
        <v>309</v>
      </c>
      <c r="AI21" s="28" t="s">
        <v>299</v>
      </c>
    </row>
    <row r="22" ht="50.25" customHeight="1">
      <c r="A22" s="10">
        <v>21.0</v>
      </c>
      <c r="B22" s="10" t="s">
        <v>310</v>
      </c>
      <c r="C22" s="12" t="s">
        <v>189</v>
      </c>
      <c r="D22" s="26" t="s">
        <v>28</v>
      </c>
      <c r="E22" s="28" t="s">
        <v>29</v>
      </c>
      <c r="F22" s="28" t="s">
        <v>30</v>
      </c>
      <c r="G22" s="13" t="s">
        <v>74</v>
      </c>
      <c r="H22" s="10" t="s">
        <v>310</v>
      </c>
      <c r="I22" s="28" t="s">
        <v>312</v>
      </c>
      <c r="J22" s="28" t="s">
        <v>299</v>
      </c>
      <c r="K22" s="28" t="s">
        <v>300</v>
      </c>
      <c r="L22" s="28" t="s">
        <v>74</v>
      </c>
      <c r="M22" s="28" t="s">
        <v>38</v>
      </c>
      <c r="N22" s="28" t="s">
        <v>39</v>
      </c>
      <c r="O22" s="28" t="s">
        <v>9</v>
      </c>
      <c r="P22" s="15">
        <v>32.0</v>
      </c>
      <c r="Q22" s="15">
        <v>31.0</v>
      </c>
      <c r="R22" s="15"/>
      <c r="S22" s="15"/>
      <c r="T22" s="15"/>
      <c r="U22" s="15" t="s">
        <v>313</v>
      </c>
      <c r="V22" s="15" t="s">
        <v>302</v>
      </c>
      <c r="W22" s="15"/>
      <c r="X22" s="15"/>
      <c r="Y22" s="15"/>
      <c r="Z22" s="15" t="s">
        <v>84</v>
      </c>
      <c r="AA22" s="15" t="s">
        <v>84</v>
      </c>
      <c r="AB22" s="15" t="s">
        <v>44</v>
      </c>
      <c r="AC22" s="15" t="s">
        <v>44</v>
      </c>
      <c r="AD22" s="15" t="s">
        <v>44</v>
      </c>
      <c r="AE22" s="15" t="s">
        <v>84</v>
      </c>
      <c r="AF22" s="17" t="s">
        <v>307</v>
      </c>
      <c r="AG22" s="19" t="s">
        <v>314</v>
      </c>
      <c r="AH22" s="23" t="s">
        <v>316</v>
      </c>
      <c r="AI22" s="28" t="s">
        <v>299</v>
      </c>
    </row>
    <row r="23" ht="50.25" customHeight="1">
      <c r="A23" s="10">
        <v>22.0</v>
      </c>
      <c r="B23" s="26" t="s">
        <v>320</v>
      </c>
      <c r="C23" s="12" t="s">
        <v>189</v>
      </c>
      <c r="D23" s="26" t="s">
        <v>28</v>
      </c>
      <c r="E23" s="28" t="s">
        <v>29</v>
      </c>
      <c r="F23" s="28" t="s">
        <v>30</v>
      </c>
      <c r="G23" s="13" t="s">
        <v>321</v>
      </c>
      <c r="H23" s="28" t="s">
        <v>322</v>
      </c>
      <c r="I23" s="28" t="s">
        <v>323</v>
      </c>
      <c r="J23" s="28" t="s">
        <v>324</v>
      </c>
      <c r="K23" s="28" t="s">
        <v>74</v>
      </c>
      <c r="L23" s="28" t="s">
        <v>74</v>
      </c>
      <c r="M23" s="28" t="s">
        <v>39</v>
      </c>
      <c r="N23" s="28" t="s">
        <v>39</v>
      </c>
      <c r="O23" s="28" t="s">
        <v>9</v>
      </c>
      <c r="P23" s="15">
        <v>33.0</v>
      </c>
      <c r="Q23" s="15">
        <v>27.0</v>
      </c>
      <c r="R23" s="15"/>
      <c r="S23" s="15"/>
      <c r="T23" s="15"/>
      <c r="U23" s="15" t="s">
        <v>326</v>
      </c>
      <c r="V23" s="15" t="s">
        <v>327</v>
      </c>
      <c r="W23" s="15"/>
      <c r="X23" s="15"/>
      <c r="Y23" s="15"/>
      <c r="Z23" s="15" t="s">
        <v>84</v>
      </c>
      <c r="AA23" s="15" t="s">
        <v>45</v>
      </c>
      <c r="AB23" s="15" t="s">
        <v>44</v>
      </c>
      <c r="AC23" s="15" t="s">
        <v>44</v>
      </c>
      <c r="AD23" s="15" t="s">
        <v>44</v>
      </c>
      <c r="AE23" s="15" t="s">
        <v>45</v>
      </c>
      <c r="AF23" s="106" t="s">
        <v>328</v>
      </c>
      <c r="AG23" s="23" t="s">
        <v>330</v>
      </c>
      <c r="AH23" s="23" t="s">
        <v>331</v>
      </c>
      <c r="AI23" s="28" t="s">
        <v>333</v>
      </c>
    </row>
    <row r="24" ht="50.25" customHeight="1">
      <c r="A24" s="10">
        <v>23.0</v>
      </c>
      <c r="B24" s="10" t="s">
        <v>336</v>
      </c>
      <c r="C24" s="12" t="s">
        <v>189</v>
      </c>
      <c r="D24" s="10" t="s">
        <v>28</v>
      </c>
      <c r="E24" s="13" t="s">
        <v>39</v>
      </c>
      <c r="F24" s="28" t="s">
        <v>64</v>
      </c>
      <c r="G24" s="13" t="s">
        <v>74</v>
      </c>
      <c r="H24" s="10" t="s">
        <v>336</v>
      </c>
      <c r="I24" s="13" t="s">
        <v>340</v>
      </c>
      <c r="J24" s="13" t="s">
        <v>341</v>
      </c>
      <c r="K24" s="13" t="s">
        <v>342</v>
      </c>
      <c r="L24" s="13" t="s">
        <v>74</v>
      </c>
      <c r="M24" s="13" t="s">
        <v>39</v>
      </c>
      <c r="N24" s="13" t="s">
        <v>39</v>
      </c>
      <c r="O24" s="13" t="s">
        <v>95</v>
      </c>
      <c r="P24" s="15">
        <v>34.0</v>
      </c>
      <c r="Q24" s="15"/>
      <c r="R24" s="15"/>
      <c r="S24" s="15"/>
      <c r="T24" s="15"/>
      <c r="U24" s="15"/>
      <c r="V24" s="15" t="s">
        <v>44</v>
      </c>
      <c r="W24" s="15"/>
      <c r="X24" s="15"/>
      <c r="Y24" s="15"/>
      <c r="Z24" s="15"/>
      <c r="AA24" s="15" t="s">
        <v>44</v>
      </c>
      <c r="AB24" s="15" t="s">
        <v>44</v>
      </c>
      <c r="AC24" s="15" t="s">
        <v>44</v>
      </c>
      <c r="AD24" s="15" t="s">
        <v>44</v>
      </c>
      <c r="AE24" s="15" t="s">
        <v>95</v>
      </c>
      <c r="AF24" s="106" t="s">
        <v>344</v>
      </c>
      <c r="AG24" s="23" t="s">
        <v>345</v>
      </c>
      <c r="AH24" s="23" t="s">
        <v>346</v>
      </c>
      <c r="AI24" s="13" t="s">
        <v>347</v>
      </c>
    </row>
    <row r="25" ht="50.25" customHeight="1">
      <c r="A25" s="10">
        <v>24.0</v>
      </c>
      <c r="B25" s="10" t="s">
        <v>348</v>
      </c>
      <c r="C25" s="12" t="s">
        <v>189</v>
      </c>
      <c r="D25" s="10" t="s">
        <v>349</v>
      </c>
      <c r="E25" s="13" t="s">
        <v>39</v>
      </c>
      <c r="F25" s="13" t="s">
        <v>64</v>
      </c>
      <c r="G25" s="13"/>
      <c r="H25" s="10" t="s">
        <v>348</v>
      </c>
      <c r="I25" s="13" t="s">
        <v>351</v>
      </c>
      <c r="J25" s="13" t="s">
        <v>95</v>
      </c>
      <c r="K25" s="13" t="s">
        <v>352</v>
      </c>
      <c r="L25" s="13" t="s">
        <v>74</v>
      </c>
      <c r="M25" s="13" t="s">
        <v>39</v>
      </c>
      <c r="N25" s="13" t="s">
        <v>39</v>
      </c>
      <c r="O25" s="13" t="s">
        <v>95</v>
      </c>
      <c r="P25" s="15"/>
      <c r="Q25" s="15"/>
      <c r="R25" s="15"/>
      <c r="S25" s="15"/>
      <c r="T25" s="15"/>
      <c r="U25" s="15"/>
      <c r="V25" s="15"/>
      <c r="W25" s="15"/>
      <c r="X25" s="15"/>
      <c r="Y25" s="15"/>
      <c r="Z25" s="15"/>
      <c r="AA25" s="15"/>
      <c r="AB25" s="15"/>
      <c r="AC25" s="15"/>
      <c r="AD25" s="15"/>
      <c r="AE25" s="15" t="s">
        <v>95</v>
      </c>
      <c r="AF25" s="106" t="s">
        <v>354</v>
      </c>
      <c r="AG25" s="23" t="s">
        <v>355</v>
      </c>
      <c r="AH25" s="23" t="s">
        <v>357</v>
      </c>
      <c r="AI25" s="13" t="s">
        <v>95</v>
      </c>
    </row>
    <row r="26" ht="50.25" customHeight="1">
      <c r="A26" s="10">
        <v>25.0</v>
      </c>
      <c r="B26" s="10" t="s">
        <v>360</v>
      </c>
      <c r="C26" s="12" t="s">
        <v>189</v>
      </c>
      <c r="D26" s="10" t="s">
        <v>28</v>
      </c>
      <c r="E26" s="13" t="s">
        <v>29</v>
      </c>
      <c r="F26" s="13" t="s">
        <v>30</v>
      </c>
      <c r="G26" s="13" t="s">
        <v>74</v>
      </c>
      <c r="H26" s="10" t="s">
        <v>362</v>
      </c>
      <c r="I26" s="13" t="s">
        <v>364</v>
      </c>
      <c r="J26" s="13" t="s">
        <v>366</v>
      </c>
      <c r="K26" s="13" t="s">
        <v>367</v>
      </c>
      <c r="L26" s="13" t="s">
        <v>74</v>
      </c>
      <c r="M26" s="13" t="s">
        <v>39</v>
      </c>
      <c r="N26" s="13" t="s">
        <v>39</v>
      </c>
      <c r="O26" s="28" t="s">
        <v>9</v>
      </c>
      <c r="P26" s="15">
        <v>40.0</v>
      </c>
      <c r="Q26" s="15">
        <v>41.0</v>
      </c>
      <c r="R26" s="15">
        <v>42.0</v>
      </c>
      <c r="S26" s="15"/>
      <c r="T26" s="15"/>
      <c r="U26" s="15" t="s">
        <v>368</v>
      </c>
      <c r="V26" s="15" t="s">
        <v>369</v>
      </c>
      <c r="W26" s="15" t="s">
        <v>370</v>
      </c>
      <c r="X26" s="15"/>
      <c r="Y26" s="15"/>
      <c r="Z26" s="15" t="s">
        <v>84</v>
      </c>
      <c r="AA26" s="15" t="s">
        <v>84</v>
      </c>
      <c r="AB26" s="15" t="s">
        <v>84</v>
      </c>
      <c r="AC26" s="15" t="s">
        <v>44</v>
      </c>
      <c r="AD26" s="15" t="s">
        <v>44</v>
      </c>
      <c r="AE26" s="15" t="s">
        <v>84</v>
      </c>
      <c r="AF26" s="17" t="s">
        <v>371</v>
      </c>
      <c r="AG26" s="19" t="s">
        <v>372</v>
      </c>
      <c r="AH26" s="23" t="s">
        <v>373</v>
      </c>
      <c r="AI26" s="13" t="s">
        <v>375</v>
      </c>
    </row>
    <row r="27" ht="50.25" customHeight="1">
      <c r="A27" s="10">
        <v>26.0</v>
      </c>
      <c r="B27" s="10" t="s">
        <v>376</v>
      </c>
      <c r="C27" s="12" t="s">
        <v>189</v>
      </c>
      <c r="D27" s="10" t="s">
        <v>28</v>
      </c>
      <c r="E27" s="13" t="s">
        <v>29</v>
      </c>
      <c r="F27" s="13" t="s">
        <v>30</v>
      </c>
      <c r="G27" s="13" t="s">
        <v>74</v>
      </c>
      <c r="H27" s="10" t="s">
        <v>377</v>
      </c>
      <c r="I27" s="13" t="s">
        <v>378</v>
      </c>
      <c r="J27" s="13" t="s">
        <v>366</v>
      </c>
      <c r="K27" s="13" t="s">
        <v>379</v>
      </c>
      <c r="L27" s="13" t="s">
        <v>74</v>
      </c>
      <c r="M27" s="13" t="s">
        <v>39</v>
      </c>
      <c r="N27" s="13" t="s">
        <v>39</v>
      </c>
      <c r="O27" s="28" t="s">
        <v>9</v>
      </c>
      <c r="P27" s="15">
        <v>40.0</v>
      </c>
      <c r="Q27" s="15">
        <v>41.0</v>
      </c>
      <c r="R27" s="15">
        <v>43.0</v>
      </c>
      <c r="S27" s="15"/>
      <c r="T27" s="15"/>
      <c r="U27" s="15" t="s">
        <v>368</v>
      </c>
      <c r="V27" s="15" t="s">
        <v>369</v>
      </c>
      <c r="W27" s="15" t="s">
        <v>381</v>
      </c>
      <c r="X27" s="15"/>
      <c r="Y27" s="15"/>
      <c r="Z27" s="15" t="s">
        <v>84</v>
      </c>
      <c r="AA27" s="15" t="s">
        <v>84</v>
      </c>
      <c r="AB27" s="15" t="s">
        <v>84</v>
      </c>
      <c r="AC27" s="15" t="s">
        <v>44</v>
      </c>
      <c r="AD27" s="15" t="s">
        <v>44</v>
      </c>
      <c r="AE27" s="15" t="s">
        <v>84</v>
      </c>
      <c r="AF27" s="17" t="s">
        <v>382</v>
      </c>
      <c r="AG27" s="19" t="s">
        <v>383</v>
      </c>
      <c r="AH27" s="23" t="s">
        <v>233</v>
      </c>
      <c r="AI27" s="13" t="s">
        <v>375</v>
      </c>
    </row>
    <row r="28" ht="50.25" customHeight="1">
      <c r="A28" s="10">
        <v>27.0</v>
      </c>
      <c r="B28" s="10" t="s">
        <v>385</v>
      </c>
      <c r="C28" s="12" t="s">
        <v>386</v>
      </c>
      <c r="D28" s="10" t="s">
        <v>349</v>
      </c>
      <c r="E28" s="13" t="s">
        <v>39</v>
      </c>
      <c r="F28" s="13" t="s">
        <v>64</v>
      </c>
      <c r="G28" s="13" t="s">
        <v>74</v>
      </c>
      <c r="H28" s="10" t="s">
        <v>385</v>
      </c>
      <c r="I28" s="13" t="s">
        <v>351</v>
      </c>
      <c r="J28" s="13" t="s">
        <v>389</v>
      </c>
      <c r="K28" s="13"/>
      <c r="L28" s="13" t="s">
        <v>74</v>
      </c>
      <c r="M28" s="13" t="s">
        <v>39</v>
      </c>
      <c r="N28" s="13" t="s">
        <v>39</v>
      </c>
      <c r="O28" s="13"/>
      <c r="P28" s="15"/>
      <c r="Q28" s="15"/>
      <c r="R28" s="15"/>
      <c r="S28" s="15"/>
      <c r="T28" s="15"/>
      <c r="U28" s="15"/>
      <c r="V28" s="15"/>
      <c r="W28" s="15"/>
      <c r="X28" s="15"/>
      <c r="Y28" s="15"/>
      <c r="Z28" s="15"/>
      <c r="AA28" s="15"/>
      <c r="AB28" s="15"/>
      <c r="AC28" s="15"/>
      <c r="AD28" s="15"/>
      <c r="AE28" s="15" t="s">
        <v>95</v>
      </c>
      <c r="AF28" s="106" t="s">
        <v>390</v>
      </c>
      <c r="AG28" s="23" t="s">
        <v>355</v>
      </c>
      <c r="AH28" s="23" t="s">
        <v>391</v>
      </c>
      <c r="AI28" s="13" t="s">
        <v>389</v>
      </c>
    </row>
    <row r="29" ht="50.25" customHeight="1">
      <c r="A29" s="10">
        <v>28.0</v>
      </c>
      <c r="B29" s="113" t="s">
        <v>393</v>
      </c>
      <c r="C29" s="12" t="s">
        <v>386</v>
      </c>
      <c r="D29" s="26" t="s">
        <v>28</v>
      </c>
      <c r="E29" s="28" t="s">
        <v>39</v>
      </c>
      <c r="F29" s="28" t="s">
        <v>64</v>
      </c>
      <c r="G29" s="13" t="s">
        <v>397</v>
      </c>
      <c r="H29" s="113" t="s">
        <v>393</v>
      </c>
      <c r="I29" s="28" t="s">
        <v>398</v>
      </c>
      <c r="J29" s="28" t="s">
        <v>159</v>
      </c>
      <c r="K29" s="28" t="s">
        <v>74</v>
      </c>
      <c r="L29" s="28" t="s">
        <v>74</v>
      </c>
      <c r="M29" s="28" t="s">
        <v>38</v>
      </c>
      <c r="N29" s="28" t="s">
        <v>39</v>
      </c>
      <c r="O29" s="28" t="s">
        <v>95</v>
      </c>
      <c r="P29" s="15"/>
      <c r="Q29" s="15"/>
      <c r="R29" s="15"/>
      <c r="S29" s="15"/>
      <c r="T29" s="15"/>
      <c r="U29" s="15"/>
      <c r="V29" s="15"/>
      <c r="W29" s="15"/>
      <c r="X29" s="15"/>
      <c r="Y29" s="15"/>
      <c r="Z29" s="15" t="s">
        <v>44</v>
      </c>
      <c r="AA29" s="15" t="s">
        <v>44</v>
      </c>
      <c r="AB29" s="15" t="s">
        <v>44</v>
      </c>
      <c r="AC29" s="15" t="s">
        <v>44</v>
      </c>
      <c r="AD29" s="15"/>
      <c r="AE29" s="15" t="s">
        <v>95</v>
      </c>
      <c r="AF29" s="17" t="s">
        <v>399</v>
      </c>
      <c r="AG29" s="19" t="s">
        <v>400</v>
      </c>
      <c r="AH29" s="23" t="s">
        <v>401</v>
      </c>
      <c r="AI29" s="28" t="s">
        <v>159</v>
      </c>
    </row>
    <row r="30" ht="50.25" customHeight="1">
      <c r="A30" s="10">
        <v>29.0</v>
      </c>
      <c r="B30" s="10" t="s">
        <v>402</v>
      </c>
      <c r="C30" s="12" t="s">
        <v>386</v>
      </c>
      <c r="D30" s="26" t="s">
        <v>28</v>
      </c>
      <c r="E30" s="28" t="s">
        <v>39</v>
      </c>
      <c r="F30" s="28" t="s">
        <v>64</v>
      </c>
      <c r="G30" s="13" t="s">
        <v>397</v>
      </c>
      <c r="H30" s="10" t="s">
        <v>402</v>
      </c>
      <c r="I30" s="28" t="s">
        <v>403</v>
      </c>
      <c r="J30" s="28" t="s">
        <v>159</v>
      </c>
      <c r="K30" s="28" t="s">
        <v>74</v>
      </c>
      <c r="L30" s="28" t="s">
        <v>74</v>
      </c>
      <c r="M30" s="28" t="s">
        <v>38</v>
      </c>
      <c r="N30" s="28" t="s">
        <v>39</v>
      </c>
      <c r="O30" s="28" t="s">
        <v>95</v>
      </c>
      <c r="P30" s="15"/>
      <c r="Q30" s="15"/>
      <c r="R30" s="15"/>
      <c r="S30" s="15"/>
      <c r="T30" s="15"/>
      <c r="U30" s="15"/>
      <c r="V30" s="15"/>
      <c r="W30" s="15"/>
      <c r="X30" s="15"/>
      <c r="Y30" s="15"/>
      <c r="Z30" s="15" t="s">
        <v>44</v>
      </c>
      <c r="AA30" s="15" t="s">
        <v>44</v>
      </c>
      <c r="AB30" s="15" t="s">
        <v>44</v>
      </c>
      <c r="AC30" s="15" t="s">
        <v>44</v>
      </c>
      <c r="AD30" s="15"/>
      <c r="AE30" s="15" t="s">
        <v>95</v>
      </c>
      <c r="AF30" s="106" t="s">
        <v>408</v>
      </c>
      <c r="AG30" s="23" t="s">
        <v>409</v>
      </c>
      <c r="AH30" s="23" t="s">
        <v>410</v>
      </c>
      <c r="AI30" s="28" t="s">
        <v>159</v>
      </c>
    </row>
    <row r="31" ht="50.25" customHeight="1">
      <c r="A31" s="10">
        <v>30.0</v>
      </c>
      <c r="B31" s="10" t="s">
        <v>411</v>
      </c>
      <c r="C31" s="12" t="s">
        <v>386</v>
      </c>
      <c r="D31" s="26" t="s">
        <v>28</v>
      </c>
      <c r="E31" s="28" t="s">
        <v>39</v>
      </c>
      <c r="F31" s="28" t="s">
        <v>64</v>
      </c>
      <c r="G31" s="13" t="s">
        <v>74</v>
      </c>
      <c r="H31" s="28" t="s">
        <v>412</v>
      </c>
      <c r="I31" s="28" t="s">
        <v>413</v>
      </c>
      <c r="J31" s="28" t="s">
        <v>414</v>
      </c>
      <c r="K31" s="28" t="s">
        <v>415</v>
      </c>
      <c r="L31" s="28" t="s">
        <v>74</v>
      </c>
      <c r="M31" s="28" t="s">
        <v>39</v>
      </c>
      <c r="N31" s="28" t="s">
        <v>39</v>
      </c>
      <c r="O31" s="28" t="s">
        <v>95</v>
      </c>
      <c r="P31" s="15"/>
      <c r="Q31" s="15"/>
      <c r="R31" s="15"/>
      <c r="S31" s="15"/>
      <c r="T31" s="15"/>
      <c r="U31" s="15"/>
      <c r="V31" s="15"/>
      <c r="W31" s="15"/>
      <c r="X31" s="15"/>
      <c r="Y31" s="15"/>
      <c r="Z31" s="15"/>
      <c r="AA31" s="15"/>
      <c r="AB31" s="15"/>
      <c r="AC31" s="15"/>
      <c r="AD31" s="15"/>
      <c r="AE31" s="15" t="s">
        <v>95</v>
      </c>
      <c r="AF31" s="17" t="s">
        <v>399</v>
      </c>
      <c r="AG31" s="19" t="s">
        <v>416</v>
      </c>
      <c r="AH31" s="23" t="s">
        <v>417</v>
      </c>
      <c r="AI31" s="13" t="s">
        <v>375</v>
      </c>
    </row>
    <row r="32" ht="50.25" customHeight="1">
      <c r="A32" s="10">
        <v>31.0</v>
      </c>
      <c r="B32" s="10" t="s">
        <v>419</v>
      </c>
      <c r="C32" s="12" t="s">
        <v>386</v>
      </c>
      <c r="D32" s="10" t="s">
        <v>349</v>
      </c>
      <c r="E32" s="13" t="s">
        <v>29</v>
      </c>
      <c r="F32" s="13" t="s">
        <v>30</v>
      </c>
      <c r="G32" s="13" t="s">
        <v>74</v>
      </c>
      <c r="H32" s="10" t="s">
        <v>419</v>
      </c>
      <c r="I32" s="13" t="s">
        <v>351</v>
      </c>
      <c r="J32" s="13" t="s">
        <v>389</v>
      </c>
      <c r="K32" s="28" t="s">
        <v>421</v>
      </c>
      <c r="L32" s="13" t="s">
        <v>74</v>
      </c>
      <c r="M32" s="13" t="s">
        <v>39</v>
      </c>
      <c r="N32" s="13" t="s">
        <v>39</v>
      </c>
      <c r="O32" s="13" t="s">
        <v>64</v>
      </c>
      <c r="P32" s="15"/>
      <c r="Q32" s="15"/>
      <c r="R32" s="15"/>
      <c r="S32" s="15"/>
      <c r="T32" s="15"/>
      <c r="U32" s="15"/>
      <c r="V32" s="15"/>
      <c r="W32" s="15"/>
      <c r="X32" s="15"/>
      <c r="Y32" s="15"/>
      <c r="Z32" s="15"/>
      <c r="AA32" s="15" t="s">
        <v>44</v>
      </c>
      <c r="AB32" s="15" t="s">
        <v>44</v>
      </c>
      <c r="AC32" s="15" t="s">
        <v>44</v>
      </c>
      <c r="AD32" s="15"/>
      <c r="AE32" s="15" t="s">
        <v>84</v>
      </c>
      <c r="AF32" s="106" t="s">
        <v>426</v>
      </c>
      <c r="AG32" s="23" t="s">
        <v>427</v>
      </c>
      <c r="AH32" s="23" t="s">
        <v>428</v>
      </c>
      <c r="AI32" s="13" t="s">
        <v>389</v>
      </c>
    </row>
    <row r="33" ht="50.25" customHeight="1">
      <c r="A33" s="10">
        <v>32.0</v>
      </c>
      <c r="B33" s="10" t="s">
        <v>429</v>
      </c>
      <c r="C33" s="12" t="s">
        <v>386</v>
      </c>
      <c r="D33" s="26" t="s">
        <v>28</v>
      </c>
      <c r="E33" s="28" t="s">
        <v>39</v>
      </c>
      <c r="F33" s="13" t="s">
        <v>64</v>
      </c>
      <c r="G33" s="13" t="s">
        <v>74</v>
      </c>
      <c r="H33" s="10" t="s">
        <v>429</v>
      </c>
      <c r="I33" s="28" t="s">
        <v>431</v>
      </c>
      <c r="J33" s="28" t="s">
        <v>432</v>
      </c>
      <c r="K33" s="28" t="s">
        <v>421</v>
      </c>
      <c r="L33" s="13" t="s">
        <v>74</v>
      </c>
      <c r="M33" s="13" t="s">
        <v>39</v>
      </c>
      <c r="N33" s="13" t="s">
        <v>39</v>
      </c>
      <c r="O33" s="13" t="s">
        <v>95</v>
      </c>
      <c r="P33" s="15">
        <v>51.0</v>
      </c>
      <c r="Q33" s="15">
        <v>52.0</v>
      </c>
      <c r="R33" s="15"/>
      <c r="S33" s="15"/>
      <c r="T33" s="15"/>
      <c r="U33" s="15"/>
      <c r="V33" s="15"/>
      <c r="W33" s="15"/>
      <c r="X33" s="15"/>
      <c r="Y33" s="15"/>
      <c r="Z33" s="15"/>
      <c r="AA33" s="15"/>
      <c r="AB33" s="15"/>
      <c r="AC33" s="15"/>
      <c r="AD33" s="15"/>
      <c r="AE33" s="15" t="s">
        <v>95</v>
      </c>
      <c r="AF33" s="17" t="s">
        <v>136</v>
      </c>
      <c r="AG33" s="19" t="s">
        <v>135</v>
      </c>
      <c r="AH33" s="23" t="s">
        <v>134</v>
      </c>
      <c r="AI33" s="28" t="s">
        <v>433</v>
      </c>
    </row>
    <row r="34" ht="50.25" customHeight="1">
      <c r="A34" s="10">
        <v>33.0</v>
      </c>
      <c r="B34" s="10" t="s">
        <v>434</v>
      </c>
      <c r="C34" s="12" t="s">
        <v>386</v>
      </c>
      <c r="D34" s="26" t="s">
        <v>28</v>
      </c>
      <c r="E34" s="28" t="s">
        <v>39</v>
      </c>
      <c r="F34" s="13" t="s">
        <v>64</v>
      </c>
      <c r="G34" s="13" t="s">
        <v>74</v>
      </c>
      <c r="H34" s="10" t="s">
        <v>435</v>
      </c>
      <c r="I34" s="28" t="s">
        <v>436</v>
      </c>
      <c r="J34" s="28" t="s">
        <v>437</v>
      </c>
      <c r="K34" s="28" t="s">
        <v>421</v>
      </c>
      <c r="L34" s="13" t="s">
        <v>74</v>
      </c>
      <c r="M34" s="13" t="s">
        <v>39</v>
      </c>
      <c r="N34" s="13" t="s">
        <v>39</v>
      </c>
      <c r="O34" s="13" t="s">
        <v>95</v>
      </c>
      <c r="P34" s="15">
        <v>51.0</v>
      </c>
      <c r="Q34" s="15"/>
      <c r="R34" s="15"/>
      <c r="S34" s="15"/>
      <c r="T34" s="15"/>
      <c r="U34" s="15"/>
      <c r="V34" s="15" t="s">
        <v>44</v>
      </c>
      <c r="W34" s="15" t="s">
        <v>44</v>
      </c>
      <c r="X34" s="15"/>
      <c r="Y34" s="15"/>
      <c r="Z34" s="15"/>
      <c r="AA34" s="15" t="s">
        <v>44</v>
      </c>
      <c r="AB34" s="15" t="s">
        <v>44</v>
      </c>
      <c r="AC34" s="15" t="s">
        <v>44</v>
      </c>
      <c r="AD34" s="15"/>
      <c r="AE34" s="15" t="s">
        <v>95</v>
      </c>
      <c r="AF34" s="17" t="s">
        <v>442</v>
      </c>
      <c r="AG34" s="19" t="s">
        <v>443</v>
      </c>
      <c r="AH34" s="23" t="s">
        <v>444</v>
      </c>
      <c r="AI34" s="28" t="s">
        <v>437</v>
      </c>
    </row>
    <row r="35" ht="50.25" customHeight="1">
      <c r="A35" s="10">
        <v>34.0</v>
      </c>
      <c r="B35" s="10" t="s">
        <v>445</v>
      </c>
      <c r="C35" s="12" t="s">
        <v>386</v>
      </c>
      <c r="D35" s="10" t="s">
        <v>349</v>
      </c>
      <c r="E35" s="13" t="s">
        <v>29</v>
      </c>
      <c r="F35" s="13" t="s">
        <v>30</v>
      </c>
      <c r="G35" s="13" t="s">
        <v>74</v>
      </c>
      <c r="H35" s="10" t="s">
        <v>446</v>
      </c>
      <c r="I35" s="13" t="s">
        <v>351</v>
      </c>
      <c r="J35" s="13" t="s">
        <v>389</v>
      </c>
      <c r="K35" s="13" t="s">
        <v>74</v>
      </c>
      <c r="L35" s="13" t="s">
        <v>74</v>
      </c>
      <c r="M35" s="13" t="s">
        <v>39</v>
      </c>
      <c r="N35" s="13" t="s">
        <v>39</v>
      </c>
      <c r="O35" s="13" t="s">
        <v>64</v>
      </c>
      <c r="P35" s="15"/>
      <c r="Q35" s="15"/>
      <c r="R35" s="15"/>
      <c r="S35" s="15"/>
      <c r="T35" s="15"/>
      <c r="U35" s="15"/>
      <c r="V35" s="15"/>
      <c r="W35" s="15"/>
      <c r="X35" s="15"/>
      <c r="Y35" s="15"/>
      <c r="Z35" s="15"/>
      <c r="AA35" s="15" t="s">
        <v>44</v>
      </c>
      <c r="AB35" s="15" t="s">
        <v>44</v>
      </c>
      <c r="AC35" s="15" t="s">
        <v>44</v>
      </c>
      <c r="AD35" s="15"/>
      <c r="AE35" s="15" t="s">
        <v>84</v>
      </c>
      <c r="AF35" s="106" t="s">
        <v>449</v>
      </c>
      <c r="AG35" s="23" t="s">
        <v>451</v>
      </c>
      <c r="AH35" s="23" t="s">
        <v>452</v>
      </c>
      <c r="AI35" s="13" t="s">
        <v>389</v>
      </c>
    </row>
    <row r="36" ht="50.25" customHeight="1">
      <c r="A36" s="10">
        <v>35.0</v>
      </c>
      <c r="B36" s="10" t="s">
        <v>453</v>
      </c>
      <c r="C36" s="12" t="s">
        <v>386</v>
      </c>
      <c r="D36" s="10" t="s">
        <v>349</v>
      </c>
      <c r="E36" s="13" t="s">
        <v>29</v>
      </c>
      <c r="F36" s="13" t="s">
        <v>30</v>
      </c>
      <c r="G36" s="13" t="s">
        <v>74</v>
      </c>
      <c r="H36" s="10" t="s">
        <v>453</v>
      </c>
      <c r="I36" s="13" t="s">
        <v>351</v>
      </c>
      <c r="J36" s="13" t="s">
        <v>454</v>
      </c>
      <c r="K36" s="13" t="s">
        <v>74</v>
      </c>
      <c r="L36" s="13" t="s">
        <v>74</v>
      </c>
      <c r="M36" s="13" t="s">
        <v>39</v>
      </c>
      <c r="N36" s="13" t="s">
        <v>39</v>
      </c>
      <c r="O36" s="13" t="s">
        <v>64</v>
      </c>
      <c r="P36" s="15"/>
      <c r="Q36" s="15"/>
      <c r="R36" s="15"/>
      <c r="S36" s="15"/>
      <c r="T36" s="15"/>
      <c r="U36" s="15"/>
      <c r="V36" s="15"/>
      <c r="W36" s="15"/>
      <c r="X36" s="15"/>
      <c r="Y36" s="15"/>
      <c r="Z36" s="15"/>
      <c r="AA36" s="15" t="s">
        <v>44</v>
      </c>
      <c r="AB36" s="15" t="s">
        <v>44</v>
      </c>
      <c r="AC36" s="15" t="s">
        <v>44</v>
      </c>
      <c r="AD36" s="15"/>
      <c r="AE36" s="15" t="s">
        <v>84</v>
      </c>
      <c r="AF36" s="106" t="s">
        <v>354</v>
      </c>
      <c r="AG36" s="23" t="s">
        <v>355</v>
      </c>
      <c r="AH36" s="23" t="s">
        <v>456</v>
      </c>
      <c r="AI36" s="13" t="s">
        <v>454</v>
      </c>
    </row>
    <row r="37" ht="50.25" customHeight="1">
      <c r="A37" s="10">
        <v>36.0</v>
      </c>
      <c r="B37" s="10" t="s">
        <v>457</v>
      </c>
      <c r="C37" s="12" t="s">
        <v>386</v>
      </c>
      <c r="D37" s="10" t="s">
        <v>349</v>
      </c>
      <c r="E37" s="13" t="s">
        <v>29</v>
      </c>
      <c r="F37" s="13" t="s">
        <v>30</v>
      </c>
      <c r="G37" s="13" t="s">
        <v>74</v>
      </c>
      <c r="H37" s="10" t="s">
        <v>457</v>
      </c>
      <c r="I37" s="13" t="s">
        <v>351</v>
      </c>
      <c r="J37" s="13" t="s">
        <v>458</v>
      </c>
      <c r="K37" s="10" t="s">
        <v>459</v>
      </c>
      <c r="L37" s="13" t="s">
        <v>74</v>
      </c>
      <c r="M37" s="13" t="s">
        <v>38</v>
      </c>
      <c r="N37" s="13" t="s">
        <v>39</v>
      </c>
      <c r="O37" s="13" t="s">
        <v>64</v>
      </c>
      <c r="P37" s="15"/>
      <c r="Q37" s="15"/>
      <c r="R37" s="15"/>
      <c r="S37" s="15"/>
      <c r="T37" s="15"/>
      <c r="U37" s="15"/>
      <c r="V37" s="15"/>
      <c r="W37" s="15"/>
      <c r="X37" s="15"/>
      <c r="Y37" s="15"/>
      <c r="Z37" s="15"/>
      <c r="AA37" s="15" t="s">
        <v>44</v>
      </c>
      <c r="AB37" s="15" t="s">
        <v>44</v>
      </c>
      <c r="AC37" s="15" t="s">
        <v>44</v>
      </c>
      <c r="AD37" s="15"/>
      <c r="AE37" s="15" t="s">
        <v>84</v>
      </c>
      <c r="AF37" s="106" t="s">
        <v>460</v>
      </c>
      <c r="AG37" s="23" t="s">
        <v>461</v>
      </c>
      <c r="AH37" s="23" t="s">
        <v>462</v>
      </c>
      <c r="AI37" s="13" t="s">
        <v>458</v>
      </c>
    </row>
    <row r="38" ht="50.25" customHeight="1">
      <c r="A38" s="10">
        <v>37.0</v>
      </c>
      <c r="B38" s="10" t="s">
        <v>463</v>
      </c>
      <c r="C38" s="12" t="s">
        <v>386</v>
      </c>
      <c r="D38" s="10" t="s">
        <v>349</v>
      </c>
      <c r="E38" s="13" t="s">
        <v>29</v>
      </c>
      <c r="F38" s="13" t="s">
        <v>30</v>
      </c>
      <c r="G38" s="13" t="s">
        <v>74</v>
      </c>
      <c r="H38" s="10" t="s">
        <v>463</v>
      </c>
      <c r="I38" s="13" t="s">
        <v>351</v>
      </c>
      <c r="J38" s="13" t="s">
        <v>458</v>
      </c>
      <c r="K38" s="10" t="s">
        <v>459</v>
      </c>
      <c r="L38" s="13" t="s">
        <v>74</v>
      </c>
      <c r="M38" s="13" t="s">
        <v>38</v>
      </c>
      <c r="N38" s="13" t="s">
        <v>39</v>
      </c>
      <c r="O38" s="13" t="s">
        <v>64</v>
      </c>
      <c r="P38" s="15"/>
      <c r="Q38" s="15"/>
      <c r="R38" s="15"/>
      <c r="S38" s="15"/>
      <c r="T38" s="15"/>
      <c r="U38" s="15"/>
      <c r="V38" s="15"/>
      <c r="W38" s="15"/>
      <c r="X38" s="15"/>
      <c r="Y38" s="15"/>
      <c r="Z38" s="15"/>
      <c r="AA38" s="15" t="s">
        <v>44</v>
      </c>
      <c r="AB38" s="15" t="s">
        <v>44</v>
      </c>
      <c r="AC38" s="15" t="s">
        <v>44</v>
      </c>
      <c r="AD38" s="15"/>
      <c r="AE38" s="15" t="s">
        <v>84</v>
      </c>
      <c r="AF38" s="106" t="s">
        <v>465</v>
      </c>
      <c r="AG38" s="23" t="s">
        <v>467</v>
      </c>
      <c r="AH38" s="23" t="s">
        <v>468</v>
      </c>
      <c r="AI38" s="13" t="s">
        <v>458</v>
      </c>
    </row>
    <row r="39" ht="50.25" customHeight="1">
      <c r="A39" s="10">
        <v>38.0</v>
      </c>
      <c r="B39" s="10" t="s">
        <v>469</v>
      </c>
      <c r="C39" s="12" t="s">
        <v>386</v>
      </c>
      <c r="D39" s="10" t="s">
        <v>349</v>
      </c>
      <c r="E39" s="13" t="s">
        <v>29</v>
      </c>
      <c r="F39" s="13" t="s">
        <v>30</v>
      </c>
      <c r="G39" s="13" t="s">
        <v>74</v>
      </c>
      <c r="H39" s="10" t="s">
        <v>469</v>
      </c>
      <c r="I39" s="13" t="s">
        <v>351</v>
      </c>
      <c r="J39" s="13" t="s">
        <v>458</v>
      </c>
      <c r="K39" s="13" t="s">
        <v>74</v>
      </c>
      <c r="L39" s="13" t="s">
        <v>74</v>
      </c>
      <c r="M39" s="13" t="s">
        <v>39</v>
      </c>
      <c r="N39" s="13" t="s">
        <v>39</v>
      </c>
      <c r="O39" s="13" t="s">
        <v>64</v>
      </c>
      <c r="P39" s="15"/>
      <c r="Q39" s="15"/>
      <c r="R39" s="15"/>
      <c r="S39" s="15"/>
      <c r="T39" s="15"/>
      <c r="U39" s="15"/>
      <c r="V39" s="15"/>
      <c r="W39" s="15"/>
      <c r="X39" s="15"/>
      <c r="Y39" s="15"/>
      <c r="Z39" s="15"/>
      <c r="AA39" s="15" t="s">
        <v>44</v>
      </c>
      <c r="AB39" s="15" t="s">
        <v>44</v>
      </c>
      <c r="AC39" s="15" t="s">
        <v>44</v>
      </c>
      <c r="AD39" s="15"/>
      <c r="AE39" s="15" t="s">
        <v>84</v>
      </c>
      <c r="AF39" s="106" t="s">
        <v>474</v>
      </c>
      <c r="AG39" s="23" t="s">
        <v>477</v>
      </c>
      <c r="AH39" s="23" t="s">
        <v>478</v>
      </c>
      <c r="AI39" s="13" t="s">
        <v>458</v>
      </c>
    </row>
    <row r="40" ht="50.25" customHeight="1">
      <c r="A40" s="10">
        <v>39.0</v>
      </c>
      <c r="B40" s="10" t="s">
        <v>480</v>
      </c>
      <c r="C40" s="12" t="s">
        <v>386</v>
      </c>
      <c r="D40" s="26" t="s">
        <v>349</v>
      </c>
      <c r="E40" s="28" t="s">
        <v>29</v>
      </c>
      <c r="F40" s="13" t="s">
        <v>30</v>
      </c>
      <c r="G40" s="13" t="s">
        <v>74</v>
      </c>
      <c r="H40" s="10" t="s">
        <v>480</v>
      </c>
      <c r="I40" s="13" t="s">
        <v>351</v>
      </c>
      <c r="J40" s="13" t="s">
        <v>458</v>
      </c>
      <c r="K40" s="28" t="s">
        <v>74</v>
      </c>
      <c r="L40" s="13" t="s">
        <v>74</v>
      </c>
      <c r="M40" s="13" t="s">
        <v>39</v>
      </c>
      <c r="N40" s="13" t="s">
        <v>39</v>
      </c>
      <c r="O40" s="13" t="s">
        <v>64</v>
      </c>
      <c r="P40" s="15"/>
      <c r="Q40" s="15"/>
      <c r="R40" s="15"/>
      <c r="S40" s="15"/>
      <c r="T40" s="15"/>
      <c r="U40" s="15"/>
      <c r="V40" s="15"/>
      <c r="W40" s="15"/>
      <c r="X40" s="15"/>
      <c r="Y40" s="15"/>
      <c r="Z40" s="15"/>
      <c r="AA40" s="15" t="s">
        <v>44</v>
      </c>
      <c r="AB40" s="15" t="s">
        <v>44</v>
      </c>
      <c r="AC40" s="15" t="s">
        <v>44</v>
      </c>
      <c r="AD40" s="15"/>
      <c r="AE40" s="15" t="s">
        <v>84</v>
      </c>
      <c r="AF40" s="106" t="s">
        <v>482</v>
      </c>
      <c r="AG40" s="23" t="s">
        <v>483</v>
      </c>
      <c r="AH40" s="23" t="s">
        <v>484</v>
      </c>
      <c r="AI40" s="13" t="s">
        <v>458</v>
      </c>
    </row>
    <row r="41" ht="50.25" customHeight="1">
      <c r="A41" s="10">
        <v>40.0</v>
      </c>
      <c r="B41" s="10" t="s">
        <v>487</v>
      </c>
      <c r="C41" s="12" t="s">
        <v>386</v>
      </c>
      <c r="D41" s="26" t="s">
        <v>349</v>
      </c>
      <c r="E41" s="28" t="s">
        <v>29</v>
      </c>
      <c r="F41" s="13" t="s">
        <v>30</v>
      </c>
      <c r="G41" s="13" t="s">
        <v>74</v>
      </c>
      <c r="H41" s="10" t="s">
        <v>487</v>
      </c>
      <c r="I41" s="13" t="s">
        <v>351</v>
      </c>
      <c r="J41" s="13" t="s">
        <v>458</v>
      </c>
      <c r="K41" s="28" t="s">
        <v>74</v>
      </c>
      <c r="L41" s="13" t="s">
        <v>74</v>
      </c>
      <c r="M41" s="13" t="s">
        <v>39</v>
      </c>
      <c r="N41" s="13" t="s">
        <v>39</v>
      </c>
      <c r="O41" s="13" t="s">
        <v>64</v>
      </c>
      <c r="P41" s="15"/>
      <c r="Q41" s="15"/>
      <c r="R41" s="15"/>
      <c r="S41" s="15"/>
      <c r="T41" s="15"/>
      <c r="U41" s="15"/>
      <c r="V41" s="15"/>
      <c r="W41" s="15"/>
      <c r="X41" s="15"/>
      <c r="Y41" s="15"/>
      <c r="Z41" s="15"/>
      <c r="AA41" s="15" t="s">
        <v>44</v>
      </c>
      <c r="AB41" s="15" t="s">
        <v>44</v>
      </c>
      <c r="AC41" s="15" t="s">
        <v>44</v>
      </c>
      <c r="AD41" s="15"/>
      <c r="AE41" s="15" t="s">
        <v>84</v>
      </c>
      <c r="AF41" s="106" t="s">
        <v>489</v>
      </c>
      <c r="AG41" s="23" t="s">
        <v>490</v>
      </c>
      <c r="AH41" s="23" t="s">
        <v>492</v>
      </c>
      <c r="AI41" s="13" t="s">
        <v>458</v>
      </c>
    </row>
    <row r="42" ht="50.25" customHeight="1">
      <c r="A42" s="10">
        <v>41.0</v>
      </c>
      <c r="B42" s="10" t="s">
        <v>493</v>
      </c>
      <c r="C42" s="12" t="s">
        <v>386</v>
      </c>
      <c r="D42" s="26" t="s">
        <v>349</v>
      </c>
      <c r="E42" s="28" t="s">
        <v>29</v>
      </c>
      <c r="F42" s="13" t="s">
        <v>30</v>
      </c>
      <c r="G42" s="13" t="s">
        <v>74</v>
      </c>
      <c r="H42" s="10" t="s">
        <v>493</v>
      </c>
      <c r="I42" s="13" t="s">
        <v>351</v>
      </c>
      <c r="J42" s="13" t="s">
        <v>458</v>
      </c>
      <c r="K42" s="28" t="s">
        <v>74</v>
      </c>
      <c r="L42" s="13" t="s">
        <v>74</v>
      </c>
      <c r="M42" s="13" t="s">
        <v>39</v>
      </c>
      <c r="N42" s="13" t="s">
        <v>39</v>
      </c>
      <c r="O42" s="13" t="s">
        <v>64</v>
      </c>
      <c r="P42" s="15"/>
      <c r="Q42" s="15"/>
      <c r="R42" s="15"/>
      <c r="S42" s="15"/>
      <c r="T42" s="15"/>
      <c r="U42" s="15"/>
      <c r="V42" s="15"/>
      <c r="W42" s="15"/>
      <c r="X42" s="15"/>
      <c r="Y42" s="15"/>
      <c r="Z42" s="15"/>
      <c r="AA42" s="15" t="s">
        <v>44</v>
      </c>
      <c r="AB42" s="15" t="s">
        <v>44</v>
      </c>
      <c r="AC42" s="15" t="s">
        <v>44</v>
      </c>
      <c r="AD42" s="15"/>
      <c r="AE42" s="15" t="s">
        <v>84</v>
      </c>
      <c r="AF42" s="106" t="s">
        <v>498</v>
      </c>
      <c r="AG42" s="23" t="s">
        <v>499</v>
      </c>
      <c r="AH42" s="23" t="s">
        <v>500</v>
      </c>
      <c r="AI42" s="13" t="s">
        <v>458</v>
      </c>
    </row>
    <row r="43" ht="50.25" customHeight="1">
      <c r="A43" s="10">
        <v>42.0</v>
      </c>
      <c r="B43" s="10" t="s">
        <v>501</v>
      </c>
      <c r="C43" s="12" t="s">
        <v>386</v>
      </c>
      <c r="D43" s="26" t="s">
        <v>349</v>
      </c>
      <c r="E43" s="28" t="s">
        <v>29</v>
      </c>
      <c r="F43" s="13" t="s">
        <v>30</v>
      </c>
      <c r="G43" s="13" t="s">
        <v>74</v>
      </c>
      <c r="H43" s="10" t="s">
        <v>501</v>
      </c>
      <c r="I43" s="13" t="s">
        <v>351</v>
      </c>
      <c r="J43" s="13" t="s">
        <v>458</v>
      </c>
      <c r="K43" s="28" t="s">
        <v>74</v>
      </c>
      <c r="L43" s="13" t="s">
        <v>74</v>
      </c>
      <c r="M43" s="13" t="s">
        <v>39</v>
      </c>
      <c r="N43" s="13" t="s">
        <v>39</v>
      </c>
      <c r="O43" s="13" t="s">
        <v>64</v>
      </c>
      <c r="P43" s="15"/>
      <c r="Q43" s="15"/>
      <c r="R43" s="15"/>
      <c r="S43" s="15"/>
      <c r="T43" s="15"/>
      <c r="U43" s="15"/>
      <c r="V43" s="15"/>
      <c r="W43" s="15"/>
      <c r="X43" s="15"/>
      <c r="Y43" s="15"/>
      <c r="Z43" s="15"/>
      <c r="AA43" s="15" t="s">
        <v>44</v>
      </c>
      <c r="AB43" s="15" t="s">
        <v>44</v>
      </c>
      <c r="AC43" s="15" t="s">
        <v>44</v>
      </c>
      <c r="AD43" s="15"/>
      <c r="AE43" s="15" t="s">
        <v>84</v>
      </c>
      <c r="AF43" s="106" t="s">
        <v>505</v>
      </c>
      <c r="AG43" s="23" t="s">
        <v>506</v>
      </c>
      <c r="AH43" s="23" t="s">
        <v>507</v>
      </c>
      <c r="AI43" s="13" t="s">
        <v>458</v>
      </c>
    </row>
    <row r="44" ht="50.25" customHeight="1">
      <c r="A44" s="10">
        <v>43.0</v>
      </c>
      <c r="B44" s="10" t="s">
        <v>508</v>
      </c>
      <c r="C44" s="12" t="s">
        <v>386</v>
      </c>
      <c r="D44" s="26" t="s">
        <v>349</v>
      </c>
      <c r="E44" s="28" t="s">
        <v>29</v>
      </c>
      <c r="F44" s="13" t="s">
        <v>30</v>
      </c>
      <c r="G44" s="13" t="s">
        <v>74</v>
      </c>
      <c r="H44" s="10" t="s">
        <v>508</v>
      </c>
      <c r="I44" s="13" t="s">
        <v>351</v>
      </c>
      <c r="J44" s="13" t="s">
        <v>458</v>
      </c>
      <c r="K44" s="28" t="s">
        <v>74</v>
      </c>
      <c r="L44" s="13" t="s">
        <v>74</v>
      </c>
      <c r="M44" s="13" t="s">
        <v>39</v>
      </c>
      <c r="N44" s="13" t="s">
        <v>39</v>
      </c>
      <c r="O44" s="13" t="s">
        <v>64</v>
      </c>
      <c r="P44" s="15"/>
      <c r="Q44" s="15"/>
      <c r="R44" s="15"/>
      <c r="S44" s="15"/>
      <c r="T44" s="15"/>
      <c r="U44" s="15"/>
      <c r="V44" s="15"/>
      <c r="W44" s="15"/>
      <c r="X44" s="15"/>
      <c r="Y44" s="15"/>
      <c r="Z44" s="15"/>
      <c r="AA44" s="15" t="s">
        <v>44</v>
      </c>
      <c r="AB44" s="15" t="s">
        <v>44</v>
      </c>
      <c r="AC44" s="15" t="s">
        <v>44</v>
      </c>
      <c r="AD44" s="15"/>
      <c r="AE44" s="15" t="s">
        <v>84</v>
      </c>
      <c r="AF44" s="106" t="s">
        <v>513</v>
      </c>
      <c r="AG44" s="23" t="s">
        <v>514</v>
      </c>
      <c r="AH44" s="23" t="s">
        <v>515</v>
      </c>
      <c r="AI44" s="13" t="s">
        <v>458</v>
      </c>
    </row>
    <row r="45" ht="50.25" customHeight="1">
      <c r="A45" s="10">
        <v>44.0</v>
      </c>
      <c r="B45" s="10" t="s">
        <v>516</v>
      </c>
      <c r="C45" s="12" t="s">
        <v>386</v>
      </c>
      <c r="D45" s="26" t="s">
        <v>28</v>
      </c>
      <c r="E45" s="28" t="s">
        <v>39</v>
      </c>
      <c r="F45" s="13" t="s">
        <v>64</v>
      </c>
      <c r="G45" s="28" t="s">
        <v>517</v>
      </c>
      <c r="H45" s="10" t="s">
        <v>516</v>
      </c>
      <c r="I45" s="13" t="s">
        <v>519</v>
      </c>
      <c r="J45" s="13" t="s">
        <v>458</v>
      </c>
      <c r="K45" s="28" t="s">
        <v>74</v>
      </c>
      <c r="L45" s="13" t="s">
        <v>74</v>
      </c>
      <c r="M45" s="13" t="s">
        <v>39</v>
      </c>
      <c r="N45" s="13" t="s">
        <v>39</v>
      </c>
      <c r="O45" s="28" t="s">
        <v>95</v>
      </c>
      <c r="P45" s="15"/>
      <c r="Q45" s="15"/>
      <c r="R45" s="15"/>
      <c r="S45" s="15"/>
      <c r="T45" s="15"/>
      <c r="U45" s="15"/>
      <c r="V45" s="15"/>
      <c r="W45" s="15"/>
      <c r="X45" s="15"/>
      <c r="Y45" s="15"/>
      <c r="Z45" s="15"/>
      <c r="AA45" s="15"/>
      <c r="AB45" s="15"/>
      <c r="AC45" s="15"/>
      <c r="AD45" s="15"/>
      <c r="AE45" s="15" t="s">
        <v>84</v>
      </c>
      <c r="AF45" s="17" t="s">
        <v>371</v>
      </c>
      <c r="AG45" s="19" t="s">
        <v>372</v>
      </c>
      <c r="AH45" s="23" t="s">
        <v>373</v>
      </c>
      <c r="AI45" s="13" t="s">
        <v>458</v>
      </c>
    </row>
    <row r="46" ht="50.25" customHeight="1">
      <c r="A46" s="10">
        <v>45.0</v>
      </c>
      <c r="B46" s="10" t="s">
        <v>526</v>
      </c>
      <c r="C46" s="12" t="s">
        <v>386</v>
      </c>
      <c r="D46" s="26" t="s">
        <v>28</v>
      </c>
      <c r="E46" s="28" t="s">
        <v>39</v>
      </c>
      <c r="F46" s="13" t="s">
        <v>64</v>
      </c>
      <c r="G46" s="13" t="s">
        <v>74</v>
      </c>
      <c r="H46" s="10" t="s">
        <v>527</v>
      </c>
      <c r="I46" s="10" t="s">
        <v>528</v>
      </c>
      <c r="J46" s="13" t="s">
        <v>95</v>
      </c>
      <c r="K46" s="28" t="s">
        <v>529</v>
      </c>
      <c r="L46" s="13" t="s">
        <v>74</v>
      </c>
      <c r="M46" s="13" t="s">
        <v>38</v>
      </c>
      <c r="N46" s="28" t="s">
        <v>39</v>
      </c>
      <c r="O46" s="28" t="s">
        <v>95</v>
      </c>
      <c r="P46" s="15"/>
      <c r="Q46" s="15"/>
      <c r="R46" s="15"/>
      <c r="S46" s="15"/>
      <c r="T46" s="15"/>
      <c r="U46" s="15"/>
      <c r="V46" s="15"/>
      <c r="W46" s="15"/>
      <c r="X46" s="15"/>
      <c r="Y46" s="15"/>
      <c r="Z46" s="15" t="s">
        <v>44</v>
      </c>
      <c r="AA46" s="15" t="s">
        <v>44</v>
      </c>
      <c r="AB46" s="15" t="s">
        <v>44</v>
      </c>
      <c r="AC46" s="15" t="s">
        <v>44</v>
      </c>
      <c r="AD46" s="15"/>
      <c r="AE46" s="15" t="s">
        <v>84</v>
      </c>
      <c r="AF46" s="106" t="s">
        <v>530</v>
      </c>
      <c r="AG46" s="23" t="s">
        <v>531</v>
      </c>
      <c r="AH46" s="23" t="s">
        <v>533</v>
      </c>
      <c r="AI46" s="13" t="s">
        <v>95</v>
      </c>
    </row>
    <row r="47" ht="50.25" customHeight="1">
      <c r="A47" s="10">
        <v>46.0</v>
      </c>
      <c r="B47" s="10" t="s">
        <v>535</v>
      </c>
      <c r="C47" s="12" t="s">
        <v>386</v>
      </c>
      <c r="D47" s="26" t="s">
        <v>28</v>
      </c>
      <c r="E47" s="28" t="s">
        <v>39</v>
      </c>
      <c r="F47" s="28" t="s">
        <v>64</v>
      </c>
      <c r="G47" s="13" t="s">
        <v>74</v>
      </c>
      <c r="H47" s="10" t="s">
        <v>535</v>
      </c>
      <c r="I47" s="10" t="s">
        <v>536</v>
      </c>
      <c r="J47" s="28" t="s">
        <v>159</v>
      </c>
      <c r="K47" s="13" t="s">
        <v>537</v>
      </c>
      <c r="L47" s="13" t="s">
        <v>538</v>
      </c>
      <c r="M47" s="13" t="s">
        <v>38</v>
      </c>
      <c r="N47" s="28" t="s">
        <v>39</v>
      </c>
      <c r="O47" s="28" t="s">
        <v>95</v>
      </c>
      <c r="P47" s="15">
        <v>67.0</v>
      </c>
      <c r="Q47" s="15">
        <v>2.0</v>
      </c>
      <c r="R47" s="15"/>
      <c r="S47" s="15"/>
      <c r="T47" s="15"/>
      <c r="U47" s="15" t="s">
        <v>539</v>
      </c>
      <c r="V47" s="15" t="s">
        <v>43</v>
      </c>
      <c r="W47" s="15"/>
      <c r="X47" s="15"/>
      <c r="Y47" s="15"/>
      <c r="Z47" s="15" t="e">
        <v>#N/A</v>
      </c>
      <c r="AA47" s="15" t="s">
        <v>45</v>
      </c>
      <c r="AB47" s="15" t="s">
        <v>44</v>
      </c>
      <c r="AC47" s="15" t="s">
        <v>44</v>
      </c>
      <c r="AD47" s="15"/>
      <c r="AE47" s="15" t="s">
        <v>84</v>
      </c>
      <c r="AF47" s="17" t="s">
        <v>220</v>
      </c>
      <c r="AG47" s="19" t="s">
        <v>544</v>
      </c>
      <c r="AH47" s="23" t="s">
        <v>224</v>
      </c>
      <c r="AI47" s="28" t="s">
        <v>159</v>
      </c>
    </row>
    <row r="48" ht="50.25" customHeight="1">
      <c r="A48" s="10">
        <v>47.0</v>
      </c>
      <c r="B48" s="10" t="s">
        <v>545</v>
      </c>
      <c r="C48" s="12" t="s">
        <v>386</v>
      </c>
      <c r="D48" s="26" t="s">
        <v>28</v>
      </c>
      <c r="E48" s="28" t="s">
        <v>39</v>
      </c>
      <c r="F48" s="13" t="s">
        <v>64</v>
      </c>
      <c r="G48" s="13" t="s">
        <v>546</v>
      </c>
      <c r="H48" s="28" t="s">
        <v>547</v>
      </c>
      <c r="I48" s="28" t="s">
        <v>549</v>
      </c>
      <c r="J48" s="28" t="s">
        <v>550</v>
      </c>
      <c r="K48" s="28" t="s">
        <v>551</v>
      </c>
      <c r="L48" s="13" t="s">
        <v>552</v>
      </c>
      <c r="M48" s="28" t="s">
        <v>38</v>
      </c>
      <c r="N48" s="28" t="s">
        <v>39</v>
      </c>
      <c r="O48" s="28" t="s">
        <v>95</v>
      </c>
      <c r="P48" s="15"/>
      <c r="Q48" s="15"/>
      <c r="R48" s="15"/>
      <c r="S48" s="15"/>
      <c r="T48" s="15"/>
      <c r="U48" s="15"/>
      <c r="V48" s="15"/>
      <c r="W48" s="15"/>
      <c r="X48" s="15"/>
      <c r="Y48" s="15"/>
      <c r="Z48" s="15" t="s">
        <v>44</v>
      </c>
      <c r="AA48" s="15" t="s">
        <v>44</v>
      </c>
      <c r="AB48" s="15" t="s">
        <v>44</v>
      </c>
      <c r="AC48" s="15" t="s">
        <v>44</v>
      </c>
      <c r="AD48" s="15"/>
      <c r="AE48" s="15" t="s">
        <v>84</v>
      </c>
      <c r="AF48" s="17" t="s">
        <v>220</v>
      </c>
      <c r="AG48" s="19" t="s">
        <v>559</v>
      </c>
      <c r="AH48" s="23" t="s">
        <v>382</v>
      </c>
      <c r="AI48" s="28" t="s">
        <v>561</v>
      </c>
    </row>
    <row r="49" ht="50.25" customHeight="1">
      <c r="A49" s="10">
        <v>48.0</v>
      </c>
      <c r="B49" s="10" t="s">
        <v>562</v>
      </c>
      <c r="C49" s="12" t="s">
        <v>563</v>
      </c>
      <c r="D49" s="26" t="s">
        <v>28</v>
      </c>
      <c r="E49" s="28" t="s">
        <v>39</v>
      </c>
      <c r="F49" s="28" t="s">
        <v>64</v>
      </c>
      <c r="G49" s="28" t="s">
        <v>74</v>
      </c>
      <c r="H49" s="10" t="s">
        <v>564</v>
      </c>
      <c r="I49" s="28" t="s">
        <v>565</v>
      </c>
      <c r="J49" s="28" t="s">
        <v>95</v>
      </c>
      <c r="K49" s="28" t="s">
        <v>566</v>
      </c>
      <c r="L49" s="28" t="s">
        <v>74</v>
      </c>
      <c r="M49" s="28" t="s">
        <v>39</v>
      </c>
      <c r="N49" s="28" t="s">
        <v>39</v>
      </c>
      <c r="O49" s="28" t="s">
        <v>95</v>
      </c>
      <c r="P49" s="158">
        <v>69.0</v>
      </c>
      <c r="Q49" s="158">
        <v>70.0</v>
      </c>
      <c r="R49" s="15"/>
      <c r="S49" s="15"/>
      <c r="T49" s="15"/>
      <c r="U49" s="15"/>
      <c r="V49" s="15"/>
      <c r="W49" s="15"/>
      <c r="X49" s="15"/>
      <c r="Y49" s="15"/>
      <c r="Z49" s="15"/>
      <c r="AA49" s="15"/>
      <c r="AB49" s="15"/>
      <c r="AC49" s="15"/>
      <c r="AD49" s="15"/>
      <c r="AE49" s="15" t="s">
        <v>95</v>
      </c>
      <c r="AF49" s="17" t="s">
        <v>571</v>
      </c>
      <c r="AG49" s="19" t="s">
        <v>572</v>
      </c>
      <c r="AH49" s="23" t="s">
        <v>574</v>
      </c>
      <c r="AI49" s="28" t="s">
        <v>95</v>
      </c>
    </row>
    <row r="50" ht="50.25" customHeight="1">
      <c r="A50" s="10">
        <v>49.0</v>
      </c>
      <c r="B50" s="10" t="s">
        <v>577</v>
      </c>
      <c r="C50" s="12" t="s">
        <v>563</v>
      </c>
      <c r="D50" s="26" t="s">
        <v>28</v>
      </c>
      <c r="E50" s="28" t="s">
        <v>39</v>
      </c>
      <c r="F50" s="28" t="s">
        <v>64</v>
      </c>
      <c r="G50" s="28" t="s">
        <v>578</v>
      </c>
      <c r="H50" s="10" t="s">
        <v>577</v>
      </c>
      <c r="I50" s="28" t="s">
        <v>580</v>
      </c>
      <c r="J50" s="13" t="s">
        <v>581</v>
      </c>
      <c r="K50" s="28" t="s">
        <v>582</v>
      </c>
      <c r="L50" s="28" t="s">
        <v>74</v>
      </c>
      <c r="M50" s="28" t="s">
        <v>38</v>
      </c>
      <c r="N50" s="28" t="s">
        <v>39</v>
      </c>
      <c r="O50" s="28" t="s">
        <v>95</v>
      </c>
      <c r="P50" s="158">
        <v>6.0</v>
      </c>
      <c r="Q50" s="158">
        <v>71.0</v>
      </c>
      <c r="R50" s="15"/>
      <c r="S50" s="15"/>
      <c r="T50" s="15"/>
      <c r="U50" s="15"/>
      <c r="V50" s="15"/>
      <c r="W50" s="15"/>
      <c r="X50" s="15"/>
      <c r="Y50" s="15"/>
      <c r="Z50" s="15"/>
      <c r="AA50" s="15"/>
      <c r="AB50" s="15"/>
      <c r="AC50" s="15" t="s">
        <v>44</v>
      </c>
      <c r="AD50" s="15"/>
      <c r="AE50" s="15" t="s">
        <v>95</v>
      </c>
      <c r="AF50" s="17" t="s">
        <v>583</v>
      </c>
      <c r="AG50" s="19" t="s">
        <v>584</v>
      </c>
      <c r="AH50" s="23" t="s">
        <v>585</v>
      </c>
      <c r="AI50" s="13" t="s">
        <v>586</v>
      </c>
    </row>
    <row r="51" ht="50.25" customHeight="1">
      <c r="A51" s="10">
        <v>50.0</v>
      </c>
      <c r="B51" s="10" t="s">
        <v>587</v>
      </c>
      <c r="C51" s="12" t="s">
        <v>563</v>
      </c>
      <c r="D51" s="10" t="s">
        <v>28</v>
      </c>
      <c r="E51" s="13" t="s">
        <v>29</v>
      </c>
      <c r="F51" s="13" t="s">
        <v>588</v>
      </c>
      <c r="G51" s="13" t="s">
        <v>283</v>
      </c>
      <c r="H51" s="10" t="s">
        <v>587</v>
      </c>
      <c r="I51" s="13" t="s">
        <v>589</v>
      </c>
      <c r="J51" s="13" t="s">
        <v>590</v>
      </c>
      <c r="K51" s="13" t="s">
        <v>591</v>
      </c>
      <c r="L51" s="13" t="s">
        <v>552</v>
      </c>
      <c r="M51" s="13" t="s">
        <v>38</v>
      </c>
      <c r="N51" s="13" t="s">
        <v>39</v>
      </c>
      <c r="O51" s="28" t="s">
        <v>95</v>
      </c>
      <c r="P51" s="158">
        <v>67.0</v>
      </c>
      <c r="Q51" s="158">
        <v>68.0</v>
      </c>
      <c r="R51" s="15"/>
      <c r="S51" s="15"/>
      <c r="T51" s="15"/>
      <c r="U51" s="158"/>
      <c r="V51" s="158"/>
      <c r="W51" s="15"/>
      <c r="X51" s="15"/>
      <c r="Y51" s="15"/>
      <c r="Z51" s="15"/>
      <c r="AA51" s="15"/>
      <c r="AB51" s="15"/>
      <c r="AC51" s="15"/>
      <c r="AD51" s="15"/>
      <c r="AE51" s="15" t="s">
        <v>95</v>
      </c>
      <c r="AF51" s="17" t="s">
        <v>592</v>
      </c>
      <c r="AG51" s="19" t="s">
        <v>593</v>
      </c>
      <c r="AH51" s="23" t="s">
        <v>245</v>
      </c>
      <c r="AI51" s="13" t="s">
        <v>590</v>
      </c>
    </row>
    <row r="52" ht="50.25" customHeight="1">
      <c r="A52" s="10">
        <v>51.0</v>
      </c>
      <c r="B52" s="10" t="s">
        <v>595</v>
      </c>
      <c r="C52" s="12" t="s">
        <v>563</v>
      </c>
      <c r="D52" s="10" t="s">
        <v>28</v>
      </c>
      <c r="E52" s="13" t="s">
        <v>29</v>
      </c>
      <c r="F52" s="13" t="s">
        <v>588</v>
      </c>
      <c r="G52" s="13" t="s">
        <v>283</v>
      </c>
      <c r="H52" s="10" t="s">
        <v>595</v>
      </c>
      <c r="I52" s="13" t="s">
        <v>596</v>
      </c>
      <c r="J52" s="13" t="s">
        <v>590</v>
      </c>
      <c r="K52" s="13" t="s">
        <v>597</v>
      </c>
      <c r="L52" s="13" t="s">
        <v>552</v>
      </c>
      <c r="M52" s="13" t="s">
        <v>38</v>
      </c>
      <c r="N52" s="13" t="s">
        <v>39</v>
      </c>
      <c r="O52" s="28" t="s">
        <v>95</v>
      </c>
      <c r="P52" s="158">
        <v>69.0</v>
      </c>
      <c r="Q52" s="158">
        <v>70.0</v>
      </c>
      <c r="R52" s="15">
        <v>68.0</v>
      </c>
      <c r="S52" s="15"/>
      <c r="T52" s="15"/>
      <c r="U52" s="158"/>
      <c r="V52" s="158"/>
      <c r="W52" s="15"/>
      <c r="X52" s="15"/>
      <c r="Y52" s="15"/>
      <c r="Z52" s="15"/>
      <c r="AA52" s="15"/>
      <c r="AB52" s="15"/>
      <c r="AC52" s="15"/>
      <c r="AD52" s="15"/>
      <c r="AE52" s="15" t="s">
        <v>95</v>
      </c>
      <c r="AF52" s="17" t="s">
        <v>220</v>
      </c>
      <c r="AG52" s="19" t="s">
        <v>544</v>
      </c>
      <c r="AH52" s="23" t="s">
        <v>224</v>
      </c>
      <c r="AI52" s="13" t="s">
        <v>590</v>
      </c>
    </row>
    <row r="53" ht="50.25" customHeight="1">
      <c r="A53" s="10">
        <v>52.0</v>
      </c>
      <c r="B53" s="10" t="s">
        <v>599</v>
      </c>
      <c r="C53" s="12" t="s">
        <v>563</v>
      </c>
      <c r="D53" s="26" t="s">
        <v>28</v>
      </c>
      <c r="E53" s="28" t="s">
        <v>39</v>
      </c>
      <c r="F53" s="13" t="s">
        <v>64</v>
      </c>
      <c r="G53" s="28" t="s">
        <v>74</v>
      </c>
      <c r="H53" s="10" t="s">
        <v>599</v>
      </c>
      <c r="I53" s="13" t="s">
        <v>600</v>
      </c>
      <c r="J53" s="13" t="s">
        <v>601</v>
      </c>
      <c r="K53" s="28" t="s">
        <v>64</v>
      </c>
      <c r="L53" s="28" t="s">
        <v>64</v>
      </c>
      <c r="M53" s="28" t="s">
        <v>38</v>
      </c>
      <c r="N53" s="28" t="s">
        <v>39</v>
      </c>
      <c r="O53" s="28" t="s">
        <v>95</v>
      </c>
      <c r="P53" s="158">
        <v>71.0</v>
      </c>
      <c r="Q53" s="158">
        <v>34.0</v>
      </c>
      <c r="R53" s="15"/>
      <c r="S53" s="15"/>
      <c r="T53" s="15"/>
      <c r="U53" s="158"/>
      <c r="V53" s="158"/>
      <c r="W53" s="15"/>
      <c r="X53" s="15"/>
      <c r="Y53" s="15"/>
      <c r="Z53" s="15"/>
      <c r="AA53" s="15"/>
      <c r="AB53" s="15"/>
      <c r="AC53" s="15"/>
      <c r="AD53" s="15"/>
      <c r="AE53" s="15" t="s">
        <v>95</v>
      </c>
      <c r="AF53" s="17" t="s">
        <v>603</v>
      </c>
      <c r="AG53" s="19" t="s">
        <v>604</v>
      </c>
      <c r="AH53" s="23" t="s">
        <v>605</v>
      </c>
      <c r="AI53" s="13" t="s">
        <v>606</v>
      </c>
    </row>
    <row r="54" ht="50.25" customHeight="1">
      <c r="A54" s="10">
        <v>53.0</v>
      </c>
      <c r="B54" s="10" t="s">
        <v>608</v>
      </c>
      <c r="C54" s="12" t="s">
        <v>563</v>
      </c>
      <c r="D54" s="168" t="s">
        <v>28</v>
      </c>
      <c r="E54" s="170" t="s">
        <v>39</v>
      </c>
      <c r="F54" s="13" t="s">
        <v>64</v>
      </c>
      <c r="G54" s="170" t="s">
        <v>74</v>
      </c>
      <c r="H54" s="10" t="s">
        <v>609</v>
      </c>
      <c r="I54" s="13" t="s">
        <v>610</v>
      </c>
      <c r="J54" s="13" t="s">
        <v>611</v>
      </c>
      <c r="K54" s="28" t="s">
        <v>64</v>
      </c>
      <c r="L54" s="28" t="s">
        <v>64</v>
      </c>
      <c r="M54" s="28" t="s">
        <v>38</v>
      </c>
      <c r="N54" s="28" t="s">
        <v>39</v>
      </c>
      <c r="O54" s="28" t="s">
        <v>95</v>
      </c>
      <c r="P54" s="158">
        <v>72.0</v>
      </c>
      <c r="Q54" s="158">
        <v>34.0</v>
      </c>
      <c r="R54" s="15"/>
      <c r="S54" s="15"/>
      <c r="T54" s="15"/>
      <c r="U54" s="158"/>
      <c r="V54" s="158"/>
      <c r="W54" s="15"/>
      <c r="X54" s="15"/>
      <c r="Y54" s="15"/>
      <c r="Z54" s="15"/>
      <c r="AA54" s="15"/>
      <c r="AB54" s="15"/>
      <c r="AC54" s="15"/>
      <c r="AD54" s="15"/>
      <c r="AE54" s="15" t="s">
        <v>95</v>
      </c>
      <c r="AF54" s="17" t="s">
        <v>134</v>
      </c>
      <c r="AG54" s="19" t="s">
        <v>612</v>
      </c>
      <c r="AH54" s="23" t="s">
        <v>613</v>
      </c>
      <c r="AI54" s="13" t="s">
        <v>614</v>
      </c>
    </row>
    <row r="55" ht="50.25" customHeight="1">
      <c r="A55" s="10">
        <v>54.0</v>
      </c>
      <c r="B55" s="10" t="s">
        <v>615</v>
      </c>
      <c r="C55" s="12" t="s">
        <v>563</v>
      </c>
      <c r="D55" s="26" t="s">
        <v>349</v>
      </c>
      <c r="E55" s="28" t="s">
        <v>29</v>
      </c>
      <c r="F55" s="28" t="s">
        <v>30</v>
      </c>
      <c r="G55" s="170" t="s">
        <v>74</v>
      </c>
      <c r="H55" s="10" t="s">
        <v>615</v>
      </c>
      <c r="I55" s="28" t="s">
        <v>351</v>
      </c>
      <c r="J55" s="28" t="s">
        <v>616</v>
      </c>
      <c r="K55" s="28" t="s">
        <v>74</v>
      </c>
      <c r="L55" s="28" t="s">
        <v>74</v>
      </c>
      <c r="M55" s="28" t="s">
        <v>39</v>
      </c>
      <c r="N55" s="28" t="s">
        <v>39</v>
      </c>
      <c r="O55" s="28" t="s">
        <v>9</v>
      </c>
      <c r="P55" s="158"/>
      <c r="Q55" s="158"/>
      <c r="R55" s="15"/>
      <c r="S55" s="15"/>
      <c r="T55" s="15"/>
      <c r="U55" s="158"/>
      <c r="V55" s="158"/>
      <c r="W55" s="15"/>
      <c r="X55" s="15"/>
      <c r="Y55" s="15"/>
      <c r="Z55" s="15"/>
      <c r="AA55" s="15"/>
      <c r="AB55" s="15"/>
      <c r="AC55" s="15"/>
      <c r="AD55" s="15"/>
      <c r="AE55" s="15" t="s">
        <v>84</v>
      </c>
      <c r="AF55" s="106" t="s">
        <v>618</v>
      </c>
      <c r="AG55" s="23" t="s">
        <v>619</v>
      </c>
      <c r="AH55" s="23" t="s">
        <v>620</v>
      </c>
      <c r="AI55" s="28" t="s">
        <v>616</v>
      </c>
    </row>
    <row r="56" ht="50.25" customHeight="1">
      <c r="A56" s="10">
        <v>55.0</v>
      </c>
      <c r="B56" s="10" t="s">
        <v>623</v>
      </c>
      <c r="C56" s="12" t="s">
        <v>563</v>
      </c>
      <c r="D56" s="26" t="s">
        <v>349</v>
      </c>
      <c r="E56" s="28" t="s">
        <v>29</v>
      </c>
      <c r="F56" s="28" t="s">
        <v>30</v>
      </c>
      <c r="G56" s="170" t="s">
        <v>74</v>
      </c>
      <c r="H56" s="10" t="s">
        <v>623</v>
      </c>
      <c r="I56" s="28" t="s">
        <v>351</v>
      </c>
      <c r="J56" s="28" t="s">
        <v>616</v>
      </c>
      <c r="K56" s="28" t="s">
        <v>74</v>
      </c>
      <c r="L56" s="28" t="s">
        <v>74</v>
      </c>
      <c r="M56" s="28" t="s">
        <v>39</v>
      </c>
      <c r="N56" s="28" t="s">
        <v>39</v>
      </c>
      <c r="O56" s="28" t="s">
        <v>9</v>
      </c>
      <c r="P56" s="158"/>
      <c r="Q56" s="158"/>
      <c r="R56" s="15"/>
      <c r="S56" s="15"/>
      <c r="T56" s="15"/>
      <c r="U56" s="158"/>
      <c r="V56" s="158"/>
      <c r="W56" s="15"/>
      <c r="X56" s="15"/>
      <c r="Y56" s="15"/>
      <c r="Z56" s="15"/>
      <c r="AA56" s="15"/>
      <c r="AB56" s="15"/>
      <c r="AC56" s="15"/>
      <c r="AD56" s="15"/>
      <c r="AE56" s="15" t="s">
        <v>84</v>
      </c>
      <c r="AF56" s="106" t="s">
        <v>626</v>
      </c>
      <c r="AG56" s="23" t="s">
        <v>627</v>
      </c>
      <c r="AH56" s="23" t="s">
        <v>628</v>
      </c>
      <c r="AI56" s="28" t="s">
        <v>616</v>
      </c>
    </row>
    <row r="57" ht="50.25" customHeight="1">
      <c r="A57" s="10">
        <v>56.0</v>
      </c>
      <c r="B57" s="10" t="s">
        <v>629</v>
      </c>
      <c r="C57" s="12" t="s">
        <v>317</v>
      </c>
      <c r="D57" s="26" t="s">
        <v>28</v>
      </c>
      <c r="E57" s="28" t="s">
        <v>39</v>
      </c>
      <c r="F57" s="28" t="s">
        <v>64</v>
      </c>
      <c r="G57" s="170" t="s">
        <v>74</v>
      </c>
      <c r="H57" s="10" t="s">
        <v>629</v>
      </c>
      <c r="I57" s="28" t="s">
        <v>630</v>
      </c>
      <c r="J57" s="28" t="s">
        <v>631</v>
      </c>
      <c r="K57" s="28" t="s">
        <v>633</v>
      </c>
      <c r="L57" s="28" t="s">
        <v>39</v>
      </c>
      <c r="M57" s="28" t="s">
        <v>39</v>
      </c>
      <c r="N57" s="28" t="s">
        <v>39</v>
      </c>
      <c r="O57" s="28" t="s">
        <v>9</v>
      </c>
      <c r="P57" s="158">
        <v>75.0</v>
      </c>
      <c r="Q57" s="158">
        <v>34.0</v>
      </c>
      <c r="R57" s="15"/>
      <c r="S57" s="15"/>
      <c r="T57" s="15"/>
      <c r="U57" s="15" t="s">
        <v>634</v>
      </c>
      <c r="V57" s="15" t="s">
        <v>637</v>
      </c>
      <c r="W57" s="15"/>
      <c r="X57" s="15"/>
      <c r="Y57" s="15"/>
      <c r="Z57" s="15" t="s">
        <v>638</v>
      </c>
      <c r="AA57" s="15" t="s">
        <v>638</v>
      </c>
      <c r="AB57" s="15"/>
      <c r="AC57" s="15"/>
      <c r="AD57" s="15"/>
      <c r="AE57" s="15" t="s">
        <v>638</v>
      </c>
      <c r="AF57" s="17" t="s">
        <v>642</v>
      </c>
      <c r="AG57" s="19" t="s">
        <v>593</v>
      </c>
      <c r="AH57" s="23" t="s">
        <v>245</v>
      </c>
      <c r="AI57" s="28" t="s">
        <v>631</v>
      </c>
    </row>
    <row r="58" ht="50.25" customHeight="1">
      <c r="A58" s="10">
        <v>57.0</v>
      </c>
      <c r="B58" s="10" t="s">
        <v>643</v>
      </c>
      <c r="C58" s="12" t="s">
        <v>317</v>
      </c>
      <c r="D58" s="179" t="s">
        <v>28</v>
      </c>
      <c r="E58" s="180" t="s">
        <v>39</v>
      </c>
      <c r="F58" s="180" t="s">
        <v>64</v>
      </c>
      <c r="G58" s="170" t="s">
        <v>74</v>
      </c>
      <c r="H58" s="28" t="s">
        <v>644</v>
      </c>
      <c r="I58" s="28" t="s">
        <v>646</v>
      </c>
      <c r="J58" s="28" t="s">
        <v>647</v>
      </c>
      <c r="K58" s="28" t="s">
        <v>648</v>
      </c>
      <c r="L58" s="28" t="s">
        <v>39</v>
      </c>
      <c r="M58" s="28" t="s">
        <v>38</v>
      </c>
      <c r="N58" s="28" t="s">
        <v>39</v>
      </c>
      <c r="O58" s="28" t="s">
        <v>9</v>
      </c>
      <c r="P58" s="158">
        <v>76.0</v>
      </c>
      <c r="Q58" s="158">
        <v>68.0</v>
      </c>
      <c r="R58" s="15"/>
      <c r="S58" s="15"/>
      <c r="T58" s="15"/>
      <c r="U58" s="15" t="s">
        <v>650</v>
      </c>
      <c r="V58" s="15" t="s">
        <v>651</v>
      </c>
      <c r="W58" s="158"/>
      <c r="X58" s="15"/>
      <c r="Y58" s="15"/>
      <c r="Z58" s="15" t="s">
        <v>45</v>
      </c>
      <c r="AA58" s="15" t="s">
        <v>45</v>
      </c>
      <c r="AB58" s="15"/>
      <c r="AC58" s="15"/>
      <c r="AD58" s="15"/>
      <c r="AE58" s="15" t="s">
        <v>45</v>
      </c>
      <c r="AF58" s="17" t="s">
        <v>652</v>
      </c>
      <c r="AG58" s="19" t="s">
        <v>653</v>
      </c>
      <c r="AH58" s="23" t="s">
        <v>654</v>
      </c>
      <c r="AI58" s="28" t="s">
        <v>655</v>
      </c>
    </row>
    <row r="59" ht="50.25" customHeight="1">
      <c r="A59" s="10">
        <v>58.0</v>
      </c>
      <c r="B59" s="10" t="s">
        <v>656</v>
      </c>
      <c r="C59" s="12" t="s">
        <v>317</v>
      </c>
      <c r="D59" s="26" t="s">
        <v>28</v>
      </c>
      <c r="E59" s="28" t="s">
        <v>39</v>
      </c>
      <c r="F59" s="28" t="s">
        <v>64</v>
      </c>
      <c r="G59" s="28" t="s">
        <v>74</v>
      </c>
      <c r="H59" s="10" t="s">
        <v>656</v>
      </c>
      <c r="I59" s="28" t="s">
        <v>74</v>
      </c>
      <c r="J59" s="28" t="s">
        <v>657</v>
      </c>
      <c r="K59" s="28" t="s">
        <v>74</v>
      </c>
      <c r="L59" s="28" t="s">
        <v>39</v>
      </c>
      <c r="M59" s="28" t="s">
        <v>39</v>
      </c>
      <c r="N59" s="28" t="s">
        <v>39</v>
      </c>
      <c r="O59" s="28" t="s">
        <v>9</v>
      </c>
      <c r="P59" s="158">
        <v>77.0</v>
      </c>
      <c r="Q59" s="158"/>
      <c r="R59" s="15"/>
      <c r="S59" s="15"/>
      <c r="T59" s="15"/>
      <c r="U59" s="15" t="s">
        <v>658</v>
      </c>
      <c r="V59" s="158"/>
      <c r="W59" s="15"/>
      <c r="X59" s="15"/>
      <c r="Y59" s="15"/>
      <c r="Z59" s="15" t="s">
        <v>638</v>
      </c>
      <c r="AA59" s="15"/>
      <c r="AB59" s="15"/>
      <c r="AC59" s="15"/>
      <c r="AD59" s="15"/>
      <c r="AE59" s="15" t="s">
        <v>638</v>
      </c>
      <c r="AF59" s="17" t="s">
        <v>442</v>
      </c>
      <c r="AG59" s="19" t="s">
        <v>659</v>
      </c>
      <c r="AH59" s="23" t="s">
        <v>660</v>
      </c>
      <c r="AI59" s="28" t="s">
        <v>657</v>
      </c>
    </row>
    <row r="60" ht="50.25" customHeight="1">
      <c r="A60" s="10">
        <v>59.0</v>
      </c>
      <c r="B60" s="10" t="s">
        <v>661</v>
      </c>
      <c r="C60" s="12" t="s">
        <v>335</v>
      </c>
      <c r="D60" s="26" t="s">
        <v>28</v>
      </c>
      <c r="E60" s="28" t="s">
        <v>39</v>
      </c>
      <c r="F60" s="28" t="s">
        <v>64</v>
      </c>
      <c r="G60" s="28" t="s">
        <v>74</v>
      </c>
      <c r="H60" s="10" t="s">
        <v>661</v>
      </c>
      <c r="I60" s="28" t="s">
        <v>74</v>
      </c>
      <c r="J60" s="28" t="s">
        <v>662</v>
      </c>
      <c r="K60" s="28" t="s">
        <v>74</v>
      </c>
      <c r="L60" s="28" t="s">
        <v>39</v>
      </c>
      <c r="M60" s="28" t="s">
        <v>39</v>
      </c>
      <c r="N60" s="28" t="s">
        <v>39</v>
      </c>
      <c r="O60" s="28" t="s">
        <v>9</v>
      </c>
      <c r="P60" s="15">
        <v>78.0</v>
      </c>
      <c r="Q60" s="15"/>
      <c r="R60" s="15"/>
      <c r="S60" s="15"/>
      <c r="T60" s="15"/>
      <c r="U60" s="15" t="s">
        <v>661</v>
      </c>
      <c r="V60" s="15"/>
      <c r="W60" s="15"/>
      <c r="X60" s="15"/>
      <c r="Y60" s="15"/>
      <c r="Z60" s="15" t="s">
        <v>84</v>
      </c>
      <c r="AA60" s="15"/>
      <c r="AB60" s="15"/>
      <c r="AC60" s="15"/>
      <c r="AD60" s="15"/>
      <c r="AE60" s="15" t="s">
        <v>84</v>
      </c>
      <c r="AF60" s="17" t="s">
        <v>665</v>
      </c>
      <c r="AG60" s="19" t="s">
        <v>667</v>
      </c>
      <c r="AH60" s="23" t="s">
        <v>307</v>
      </c>
      <c r="AI60" s="28" t="s">
        <v>662</v>
      </c>
    </row>
    <row r="61" ht="50.25" customHeight="1">
      <c r="A61" s="10">
        <v>60.0</v>
      </c>
      <c r="B61" s="10" t="s">
        <v>670</v>
      </c>
      <c r="C61" s="12" t="s">
        <v>335</v>
      </c>
      <c r="D61" s="26" t="s">
        <v>28</v>
      </c>
      <c r="E61" s="28" t="s">
        <v>39</v>
      </c>
      <c r="F61" s="28" t="s">
        <v>64</v>
      </c>
      <c r="G61" s="28" t="s">
        <v>74</v>
      </c>
      <c r="H61" s="10" t="s">
        <v>670</v>
      </c>
      <c r="I61" s="28" t="s">
        <v>671</v>
      </c>
      <c r="J61" s="28" t="s">
        <v>95</v>
      </c>
      <c r="K61" s="28" t="s">
        <v>672</v>
      </c>
      <c r="L61" s="28" t="s">
        <v>39</v>
      </c>
      <c r="M61" s="28" t="s">
        <v>38</v>
      </c>
      <c r="N61" s="28" t="s">
        <v>39</v>
      </c>
      <c r="O61" s="28" t="s">
        <v>95</v>
      </c>
      <c r="P61" s="15">
        <v>79.0</v>
      </c>
      <c r="Q61" s="15"/>
      <c r="R61" s="15"/>
      <c r="S61" s="15"/>
      <c r="T61" s="15"/>
      <c r="U61" s="15"/>
      <c r="V61" s="15"/>
      <c r="W61" s="15"/>
      <c r="X61" s="15"/>
      <c r="Y61" s="15"/>
      <c r="Z61" s="15"/>
      <c r="AA61" s="15"/>
      <c r="AB61" s="15"/>
      <c r="AC61" s="15"/>
      <c r="AD61" s="15"/>
      <c r="AE61" s="15" t="s">
        <v>95</v>
      </c>
      <c r="AF61" s="106" t="s">
        <v>673</v>
      </c>
      <c r="AG61" s="23" t="s">
        <v>674</v>
      </c>
      <c r="AH61" s="23" t="s">
        <v>675</v>
      </c>
      <c r="AI61" s="28" t="s">
        <v>95</v>
      </c>
    </row>
    <row r="62" ht="50.25" customHeight="1">
      <c r="A62" s="10">
        <v>61.0</v>
      </c>
      <c r="B62" s="10" t="s">
        <v>676</v>
      </c>
      <c r="C62" s="12" t="s">
        <v>335</v>
      </c>
      <c r="D62" s="26" t="s">
        <v>28</v>
      </c>
      <c r="E62" s="28" t="s">
        <v>39</v>
      </c>
      <c r="F62" s="28" t="s">
        <v>64</v>
      </c>
      <c r="G62" s="28" t="s">
        <v>74</v>
      </c>
      <c r="H62" s="10" t="s">
        <v>676</v>
      </c>
      <c r="I62" s="28" t="s">
        <v>678</v>
      </c>
      <c r="J62" s="28" t="s">
        <v>95</v>
      </c>
      <c r="K62" s="28" t="s">
        <v>672</v>
      </c>
      <c r="L62" s="28" t="s">
        <v>39</v>
      </c>
      <c r="M62" s="28" t="s">
        <v>38</v>
      </c>
      <c r="N62" s="28" t="s">
        <v>39</v>
      </c>
      <c r="O62" s="28" t="s">
        <v>95</v>
      </c>
      <c r="P62" s="15">
        <v>80.0</v>
      </c>
      <c r="Q62" s="15"/>
      <c r="R62" s="15"/>
      <c r="S62" s="15"/>
      <c r="T62" s="15"/>
      <c r="U62" s="15"/>
      <c r="V62" s="15"/>
      <c r="W62" s="15"/>
      <c r="X62" s="15"/>
      <c r="Y62" s="15"/>
      <c r="Z62" s="15"/>
      <c r="AA62" s="15"/>
      <c r="AB62" s="15"/>
      <c r="AC62" s="15"/>
      <c r="AD62" s="15"/>
      <c r="AE62" s="15" t="s">
        <v>95</v>
      </c>
      <c r="AF62" s="17" t="s">
        <v>371</v>
      </c>
      <c r="AG62" s="19" t="s">
        <v>679</v>
      </c>
      <c r="AH62" s="23" t="s">
        <v>681</v>
      </c>
      <c r="AI62" s="28" t="s">
        <v>95</v>
      </c>
    </row>
    <row r="63" ht="50.25" customHeight="1">
      <c r="A63" s="10">
        <v>62.0</v>
      </c>
      <c r="B63" s="10" t="s">
        <v>683</v>
      </c>
      <c r="C63" s="12" t="s">
        <v>335</v>
      </c>
      <c r="D63" s="26" t="s">
        <v>28</v>
      </c>
      <c r="E63" s="28" t="s">
        <v>39</v>
      </c>
      <c r="F63" s="28" t="s">
        <v>64</v>
      </c>
      <c r="G63" s="28" t="s">
        <v>74</v>
      </c>
      <c r="H63" s="10" t="s">
        <v>683</v>
      </c>
      <c r="I63" s="28" t="s">
        <v>684</v>
      </c>
      <c r="J63" s="28" t="s">
        <v>95</v>
      </c>
      <c r="K63" s="28" t="s">
        <v>672</v>
      </c>
      <c r="L63" s="28" t="s">
        <v>39</v>
      </c>
      <c r="M63" s="28" t="s">
        <v>38</v>
      </c>
      <c r="N63" s="28" t="s">
        <v>39</v>
      </c>
      <c r="O63" s="28" t="s">
        <v>95</v>
      </c>
      <c r="P63" s="15">
        <v>81.0</v>
      </c>
      <c r="Q63" s="15"/>
      <c r="R63" s="15"/>
      <c r="S63" s="15"/>
      <c r="T63" s="15"/>
      <c r="U63" s="15"/>
      <c r="V63" s="15"/>
      <c r="W63" s="15"/>
      <c r="X63" s="15"/>
      <c r="Y63" s="15"/>
      <c r="Z63" s="15"/>
      <c r="AA63" s="15"/>
      <c r="AB63" s="15"/>
      <c r="AC63" s="15"/>
      <c r="AD63" s="15"/>
      <c r="AE63" s="15" t="s">
        <v>95</v>
      </c>
      <c r="AF63" s="106" t="s">
        <v>673</v>
      </c>
      <c r="AG63" s="23" t="s">
        <v>674</v>
      </c>
      <c r="AH63" s="23" t="s">
        <v>675</v>
      </c>
      <c r="AI63" s="28" t="s">
        <v>95</v>
      </c>
    </row>
    <row r="64" ht="50.25" customHeight="1">
      <c r="A64" s="10">
        <v>63.0</v>
      </c>
      <c r="B64" s="10" t="s">
        <v>685</v>
      </c>
      <c r="C64" s="12" t="s">
        <v>335</v>
      </c>
      <c r="D64" s="26" t="s">
        <v>28</v>
      </c>
      <c r="E64" s="28" t="s">
        <v>39</v>
      </c>
      <c r="F64" s="28" t="s">
        <v>64</v>
      </c>
      <c r="G64" s="28" t="s">
        <v>74</v>
      </c>
      <c r="H64" s="10" t="s">
        <v>685</v>
      </c>
      <c r="I64" s="28" t="s">
        <v>690</v>
      </c>
      <c r="J64" s="28" t="s">
        <v>95</v>
      </c>
      <c r="K64" s="28" t="s">
        <v>672</v>
      </c>
      <c r="L64" s="28" t="s">
        <v>39</v>
      </c>
      <c r="M64" s="28" t="s">
        <v>38</v>
      </c>
      <c r="N64" s="28" t="s">
        <v>39</v>
      </c>
      <c r="O64" s="28" t="s">
        <v>95</v>
      </c>
      <c r="P64" s="15">
        <v>82.0</v>
      </c>
      <c r="Q64" s="15"/>
      <c r="R64" s="15"/>
      <c r="S64" s="15"/>
      <c r="T64" s="15"/>
      <c r="U64" s="15"/>
      <c r="V64" s="15"/>
      <c r="W64" s="15"/>
      <c r="X64" s="15"/>
      <c r="Y64" s="15"/>
      <c r="Z64" s="15"/>
      <c r="AA64" s="15"/>
      <c r="AB64" s="15"/>
      <c r="AC64" s="15"/>
      <c r="AD64" s="15"/>
      <c r="AE64" s="15" t="s">
        <v>95</v>
      </c>
      <c r="AF64" s="106" t="s">
        <v>673</v>
      </c>
      <c r="AG64" s="23" t="s">
        <v>674</v>
      </c>
      <c r="AH64" s="23" t="s">
        <v>675</v>
      </c>
      <c r="AI64" s="28" t="s">
        <v>95</v>
      </c>
    </row>
    <row r="65" ht="50.25" customHeight="1">
      <c r="A65" s="10">
        <v>64.0</v>
      </c>
      <c r="B65" s="10" t="s">
        <v>693</v>
      </c>
      <c r="C65" s="12" t="s">
        <v>335</v>
      </c>
      <c r="D65" s="26" t="s">
        <v>28</v>
      </c>
      <c r="E65" s="28" t="s">
        <v>39</v>
      </c>
      <c r="F65" s="28" t="s">
        <v>64</v>
      </c>
      <c r="G65" s="28" t="s">
        <v>74</v>
      </c>
      <c r="H65" s="10" t="s">
        <v>693</v>
      </c>
      <c r="I65" s="28" t="s">
        <v>695</v>
      </c>
      <c r="J65" s="28" t="s">
        <v>95</v>
      </c>
      <c r="K65" s="28" t="s">
        <v>74</v>
      </c>
      <c r="L65" s="28" t="s">
        <v>39</v>
      </c>
      <c r="M65" s="180" t="s">
        <v>39</v>
      </c>
      <c r="N65" s="180" t="s">
        <v>39</v>
      </c>
      <c r="O65" s="28" t="s">
        <v>9</v>
      </c>
      <c r="P65" s="15">
        <v>83.0</v>
      </c>
      <c r="Q65" s="15">
        <v>84.0</v>
      </c>
      <c r="R65" s="15"/>
      <c r="S65" s="15"/>
      <c r="T65" s="15"/>
      <c r="U65" s="15" t="s">
        <v>696</v>
      </c>
      <c r="V65" s="15" t="s">
        <v>697</v>
      </c>
      <c r="W65" s="15"/>
      <c r="X65" s="15"/>
      <c r="Y65" s="15"/>
      <c r="Z65" s="15" t="s">
        <v>45</v>
      </c>
      <c r="AA65" s="15" t="s">
        <v>84</v>
      </c>
      <c r="AB65" s="15"/>
      <c r="AC65" s="15"/>
      <c r="AD65" s="15"/>
      <c r="AE65" s="15" t="s">
        <v>45</v>
      </c>
      <c r="AF65" s="17" t="s">
        <v>698</v>
      </c>
      <c r="AG65" s="19" t="s">
        <v>699</v>
      </c>
      <c r="AH65" s="23" t="s">
        <v>700</v>
      </c>
      <c r="AI65" s="28" t="s">
        <v>95</v>
      </c>
    </row>
    <row r="66" ht="50.25" customHeight="1">
      <c r="A66" s="10">
        <v>65.0</v>
      </c>
      <c r="B66" s="10" t="s">
        <v>701</v>
      </c>
      <c r="C66" s="12" t="s">
        <v>335</v>
      </c>
      <c r="D66" s="26" t="s">
        <v>28</v>
      </c>
      <c r="E66" s="28" t="s">
        <v>29</v>
      </c>
      <c r="F66" s="28" t="s">
        <v>30</v>
      </c>
      <c r="G66" s="28" t="s">
        <v>74</v>
      </c>
      <c r="H66" s="10" t="s">
        <v>701</v>
      </c>
      <c r="I66" s="13" t="s">
        <v>703</v>
      </c>
      <c r="J66" s="13" t="s">
        <v>705</v>
      </c>
      <c r="K66" s="28" t="s">
        <v>74</v>
      </c>
      <c r="L66" s="28" t="s">
        <v>39</v>
      </c>
      <c r="M66" s="180" t="s">
        <v>39</v>
      </c>
      <c r="N66" s="180" t="s">
        <v>39</v>
      </c>
      <c r="O66" s="28" t="s">
        <v>9</v>
      </c>
      <c r="P66" s="15">
        <v>85.0</v>
      </c>
      <c r="Q66" s="15">
        <v>34.0</v>
      </c>
      <c r="R66" s="15"/>
      <c r="S66" s="15"/>
      <c r="T66" s="15"/>
      <c r="U66" s="15" t="s">
        <v>711</v>
      </c>
      <c r="V66" s="15" t="s">
        <v>712</v>
      </c>
      <c r="W66" s="15"/>
      <c r="X66" s="15"/>
      <c r="Y66" s="15"/>
      <c r="Z66" s="15" t="s">
        <v>84</v>
      </c>
      <c r="AA66" s="15" t="s">
        <v>45</v>
      </c>
      <c r="AB66" s="15"/>
      <c r="AC66" s="15"/>
      <c r="AD66" s="15"/>
      <c r="AE66" s="15" t="s">
        <v>45</v>
      </c>
      <c r="AF66" s="17" t="s">
        <v>718</v>
      </c>
      <c r="AG66" s="19" t="s">
        <v>719</v>
      </c>
      <c r="AH66" s="23" t="s">
        <v>721</v>
      </c>
      <c r="AI66" s="13" t="s">
        <v>723</v>
      </c>
    </row>
    <row r="67" ht="50.25" customHeight="1">
      <c r="A67" s="10">
        <v>66.0</v>
      </c>
      <c r="B67" s="10" t="s">
        <v>724</v>
      </c>
      <c r="C67" s="12" t="s">
        <v>335</v>
      </c>
      <c r="D67" s="26" t="s">
        <v>28</v>
      </c>
      <c r="E67" s="28" t="s">
        <v>39</v>
      </c>
      <c r="F67" s="28" t="s">
        <v>64</v>
      </c>
      <c r="G67" s="28" t="s">
        <v>74</v>
      </c>
      <c r="H67" s="10" t="s">
        <v>724</v>
      </c>
      <c r="I67" s="28" t="s">
        <v>74</v>
      </c>
      <c r="J67" s="28" t="s">
        <v>95</v>
      </c>
      <c r="K67" s="28" t="s">
        <v>74</v>
      </c>
      <c r="L67" s="28" t="s">
        <v>39</v>
      </c>
      <c r="M67" s="28" t="s">
        <v>39</v>
      </c>
      <c r="N67" s="28" t="s">
        <v>39</v>
      </c>
      <c r="O67" s="28" t="s">
        <v>95</v>
      </c>
      <c r="P67" s="15">
        <v>86.0</v>
      </c>
      <c r="Q67" s="15"/>
      <c r="R67" s="15"/>
      <c r="S67" s="15"/>
      <c r="T67" s="15"/>
      <c r="U67" s="15"/>
      <c r="V67" s="15"/>
      <c r="W67" s="15"/>
      <c r="X67" s="15"/>
      <c r="Y67" s="15"/>
      <c r="Z67" s="15"/>
      <c r="AA67" s="15"/>
      <c r="AB67" s="15"/>
      <c r="AC67" s="15"/>
      <c r="AD67" s="15"/>
      <c r="AE67" s="15" t="s">
        <v>95</v>
      </c>
      <c r="AF67" s="17" t="s">
        <v>726</v>
      </c>
      <c r="AG67" s="19" t="s">
        <v>727</v>
      </c>
      <c r="AH67" s="23" t="s">
        <v>728</v>
      </c>
      <c r="AI67" s="28" t="s">
        <v>95</v>
      </c>
    </row>
    <row r="68" ht="50.25" customHeight="1">
      <c r="A68" s="10">
        <v>67.0</v>
      </c>
      <c r="B68" s="10" t="s">
        <v>729</v>
      </c>
      <c r="C68" s="12" t="s">
        <v>335</v>
      </c>
      <c r="D68" s="26" t="s">
        <v>349</v>
      </c>
      <c r="E68" s="28" t="s">
        <v>39</v>
      </c>
      <c r="F68" s="28" t="s">
        <v>64</v>
      </c>
      <c r="G68" s="28" t="s">
        <v>74</v>
      </c>
      <c r="H68" s="10" t="s">
        <v>732</v>
      </c>
      <c r="I68" s="28" t="s">
        <v>74</v>
      </c>
      <c r="J68" s="28" t="s">
        <v>616</v>
      </c>
      <c r="K68" s="28" t="s">
        <v>74</v>
      </c>
      <c r="L68" s="28" t="s">
        <v>39</v>
      </c>
      <c r="M68" s="28" t="s">
        <v>39</v>
      </c>
      <c r="N68" s="28" t="s">
        <v>39</v>
      </c>
      <c r="O68" s="13" t="s">
        <v>64</v>
      </c>
      <c r="P68" s="15"/>
      <c r="Q68" s="15"/>
      <c r="R68" s="15"/>
      <c r="S68" s="15"/>
      <c r="T68" s="15"/>
      <c r="U68" s="15"/>
      <c r="V68" s="15"/>
      <c r="W68" s="15"/>
      <c r="X68" s="15"/>
      <c r="Y68" s="15"/>
      <c r="Z68" s="15"/>
      <c r="AA68" s="15"/>
      <c r="AB68" s="15"/>
      <c r="AC68" s="15"/>
      <c r="AD68" s="15"/>
      <c r="AE68" s="15" t="s">
        <v>84</v>
      </c>
      <c r="AF68" s="106" t="s">
        <v>733</v>
      </c>
      <c r="AG68" s="23" t="s">
        <v>734</v>
      </c>
      <c r="AH68" s="23" t="s">
        <v>735</v>
      </c>
      <c r="AI68" s="28" t="s">
        <v>616</v>
      </c>
    </row>
    <row r="69" ht="50.25" customHeight="1">
      <c r="A69" s="10">
        <v>68.0</v>
      </c>
      <c r="B69" s="10" t="s">
        <v>738</v>
      </c>
      <c r="C69" s="12" t="s">
        <v>335</v>
      </c>
      <c r="D69" s="26" t="s">
        <v>28</v>
      </c>
      <c r="E69" s="28" t="s">
        <v>39</v>
      </c>
      <c r="F69" s="28" t="s">
        <v>64</v>
      </c>
      <c r="G69" s="28" t="s">
        <v>74</v>
      </c>
      <c r="H69" s="10" t="s">
        <v>738</v>
      </c>
      <c r="I69" s="28" t="s">
        <v>74</v>
      </c>
      <c r="J69" s="28" t="s">
        <v>95</v>
      </c>
      <c r="K69" s="28" t="s">
        <v>74</v>
      </c>
      <c r="L69" s="28" t="s">
        <v>39</v>
      </c>
      <c r="M69" s="28" t="s">
        <v>38</v>
      </c>
      <c r="N69" s="28" t="s">
        <v>39</v>
      </c>
      <c r="O69" s="28" t="s">
        <v>95</v>
      </c>
      <c r="P69" s="15">
        <v>88.0</v>
      </c>
      <c r="Q69" s="15"/>
      <c r="R69" s="15"/>
      <c r="S69" s="15"/>
      <c r="T69" s="15"/>
      <c r="U69" s="15"/>
      <c r="V69" s="15"/>
      <c r="W69" s="15"/>
      <c r="X69" s="15"/>
      <c r="Y69" s="15"/>
      <c r="Z69" s="15"/>
      <c r="AA69" s="15"/>
      <c r="AB69" s="15"/>
      <c r="AC69" s="15"/>
      <c r="AD69" s="15"/>
      <c r="AE69" s="15" t="s">
        <v>95</v>
      </c>
      <c r="AF69" s="17" t="s">
        <v>740</v>
      </c>
      <c r="AG69" s="19" t="s">
        <v>741</v>
      </c>
      <c r="AH69" s="23" t="s">
        <v>742</v>
      </c>
      <c r="AI69" s="28" t="s">
        <v>95</v>
      </c>
    </row>
    <row r="70" ht="50.25" customHeight="1">
      <c r="A70" s="10">
        <v>69.0</v>
      </c>
      <c r="B70" s="10" t="s">
        <v>743</v>
      </c>
      <c r="C70" s="12" t="s">
        <v>335</v>
      </c>
      <c r="D70" s="26" t="s">
        <v>28</v>
      </c>
      <c r="E70" s="28" t="s">
        <v>39</v>
      </c>
      <c r="F70" s="28" t="s">
        <v>64</v>
      </c>
      <c r="G70" s="28" t="s">
        <v>74</v>
      </c>
      <c r="H70" s="10" t="s">
        <v>743</v>
      </c>
      <c r="I70" s="28" t="s">
        <v>74</v>
      </c>
      <c r="J70" s="28" t="s">
        <v>95</v>
      </c>
      <c r="K70" s="28" t="s">
        <v>74</v>
      </c>
      <c r="L70" s="28" t="s">
        <v>39</v>
      </c>
      <c r="M70" s="28" t="s">
        <v>38</v>
      </c>
      <c r="N70" s="28" t="s">
        <v>39</v>
      </c>
      <c r="O70" s="28" t="s">
        <v>95</v>
      </c>
      <c r="P70" s="15">
        <v>89.0</v>
      </c>
      <c r="Q70" s="15"/>
      <c r="R70" s="15"/>
      <c r="S70" s="15"/>
      <c r="T70" s="15"/>
      <c r="U70" s="15"/>
      <c r="V70" s="15"/>
      <c r="W70" s="15"/>
      <c r="X70" s="15"/>
      <c r="Y70" s="15"/>
      <c r="Z70" s="15"/>
      <c r="AA70" s="15"/>
      <c r="AB70" s="15"/>
      <c r="AC70" s="15"/>
      <c r="AD70" s="15"/>
      <c r="AE70" s="15" t="s">
        <v>95</v>
      </c>
      <c r="AF70" s="17" t="s">
        <v>740</v>
      </c>
      <c r="AG70" s="19" t="s">
        <v>741</v>
      </c>
      <c r="AH70" s="23" t="s">
        <v>742</v>
      </c>
      <c r="AI70" s="28" t="s">
        <v>95</v>
      </c>
    </row>
    <row r="71" ht="50.25" customHeight="1">
      <c r="A71" s="10">
        <v>70.0</v>
      </c>
      <c r="B71" s="10" t="s">
        <v>744</v>
      </c>
      <c r="C71" s="12" t="s">
        <v>335</v>
      </c>
      <c r="D71" s="26" t="s">
        <v>28</v>
      </c>
      <c r="E71" s="28" t="s">
        <v>29</v>
      </c>
      <c r="F71" s="28" t="s">
        <v>30</v>
      </c>
      <c r="G71" s="28" t="s">
        <v>74</v>
      </c>
      <c r="H71" s="10" t="s">
        <v>745</v>
      </c>
      <c r="I71" s="28" t="s">
        <v>746</v>
      </c>
      <c r="J71" s="28" t="s">
        <v>747</v>
      </c>
      <c r="K71" s="28" t="s">
        <v>748</v>
      </c>
      <c r="L71" s="28" t="s">
        <v>39</v>
      </c>
      <c r="M71" s="28" t="s">
        <v>39</v>
      </c>
      <c r="N71" s="28" t="s">
        <v>749</v>
      </c>
      <c r="O71" s="28" t="s">
        <v>750</v>
      </c>
      <c r="P71" s="15">
        <v>90.0</v>
      </c>
      <c r="Q71" s="15">
        <v>34.0</v>
      </c>
      <c r="R71" s="15"/>
      <c r="S71" s="15"/>
      <c r="T71" s="15"/>
      <c r="U71" s="15" t="s">
        <v>752</v>
      </c>
      <c r="V71" s="15" t="s">
        <v>712</v>
      </c>
      <c r="W71" s="15"/>
      <c r="X71" s="15"/>
      <c r="Y71" s="15"/>
      <c r="Z71" s="15" t="s">
        <v>84</v>
      </c>
      <c r="AA71" s="15" t="s">
        <v>45</v>
      </c>
      <c r="AB71" s="15"/>
      <c r="AC71" s="15"/>
      <c r="AD71" s="15"/>
      <c r="AE71" s="15" t="s">
        <v>45</v>
      </c>
      <c r="AF71" s="17" t="s">
        <v>753</v>
      </c>
      <c r="AG71" s="19" t="s">
        <v>754</v>
      </c>
      <c r="AH71" s="23" t="s">
        <v>755</v>
      </c>
      <c r="AI71" s="28" t="s">
        <v>747</v>
      </c>
    </row>
    <row r="72" ht="50.25" customHeight="1">
      <c r="A72" s="10">
        <v>71.0</v>
      </c>
      <c r="B72" s="10" t="s">
        <v>757</v>
      </c>
      <c r="C72" s="12" t="s">
        <v>758</v>
      </c>
      <c r="D72" s="26" t="s">
        <v>28</v>
      </c>
      <c r="E72" s="28" t="s">
        <v>29</v>
      </c>
      <c r="F72" s="28" t="s">
        <v>30</v>
      </c>
      <c r="G72" s="28" t="s">
        <v>74</v>
      </c>
      <c r="H72" s="10" t="s">
        <v>757</v>
      </c>
      <c r="I72" s="28" t="s">
        <v>759</v>
      </c>
      <c r="J72" s="28" t="s">
        <v>760</v>
      </c>
      <c r="K72" s="28" t="s">
        <v>761</v>
      </c>
      <c r="L72" s="28" t="s">
        <v>39</v>
      </c>
      <c r="M72" s="28" t="s">
        <v>39</v>
      </c>
      <c r="N72" s="28" t="s">
        <v>749</v>
      </c>
      <c r="O72" s="28" t="s">
        <v>750</v>
      </c>
      <c r="P72" s="158">
        <v>91.0</v>
      </c>
      <c r="Q72" s="158"/>
      <c r="R72" s="15"/>
      <c r="S72" s="15"/>
      <c r="T72" s="15"/>
      <c r="U72" s="15" t="s">
        <v>763</v>
      </c>
      <c r="V72" s="15" t="s">
        <v>764</v>
      </c>
      <c r="W72" s="15" t="s">
        <v>765</v>
      </c>
      <c r="X72" s="15"/>
      <c r="Y72" s="15"/>
      <c r="Z72" s="15" t="s">
        <v>84</v>
      </c>
      <c r="AA72" s="15" t="s">
        <v>84</v>
      </c>
      <c r="AB72" s="15" t="s">
        <v>84</v>
      </c>
      <c r="AC72" s="15"/>
      <c r="AD72" s="15"/>
      <c r="AE72" s="15" t="s">
        <v>84</v>
      </c>
      <c r="AF72" s="17" t="s">
        <v>768</v>
      </c>
      <c r="AG72" s="19" t="s">
        <v>769</v>
      </c>
      <c r="AH72" s="23" t="s">
        <v>771</v>
      </c>
      <c r="AI72" s="28" t="s">
        <v>760</v>
      </c>
    </row>
    <row r="73" ht="50.25" customHeight="1">
      <c r="A73" s="10">
        <v>72.0</v>
      </c>
      <c r="B73" s="10" t="s">
        <v>774</v>
      </c>
      <c r="C73" s="12" t="s">
        <v>758</v>
      </c>
      <c r="D73" s="26" t="s">
        <v>349</v>
      </c>
      <c r="E73" s="28" t="s">
        <v>29</v>
      </c>
      <c r="F73" s="28" t="s">
        <v>30</v>
      </c>
      <c r="G73" s="28" t="s">
        <v>74</v>
      </c>
      <c r="H73" s="10" t="s">
        <v>774</v>
      </c>
      <c r="I73" s="28" t="s">
        <v>351</v>
      </c>
      <c r="J73" s="28" t="s">
        <v>779</v>
      </c>
      <c r="K73" s="28" t="s">
        <v>74</v>
      </c>
      <c r="L73" s="28" t="s">
        <v>39</v>
      </c>
      <c r="M73" s="28" t="s">
        <v>39</v>
      </c>
      <c r="N73" s="28" t="s">
        <v>749</v>
      </c>
      <c r="O73" s="28" t="s">
        <v>750</v>
      </c>
      <c r="P73" s="158"/>
      <c r="Q73" s="158"/>
      <c r="R73" s="15"/>
      <c r="S73" s="15"/>
      <c r="T73" s="15"/>
      <c r="U73" s="158"/>
      <c r="V73" s="158"/>
      <c r="W73" s="15"/>
      <c r="X73" s="15"/>
      <c r="Y73" s="15"/>
      <c r="Z73" s="15"/>
      <c r="AA73" s="15"/>
      <c r="AB73" s="15"/>
      <c r="AC73" s="15"/>
      <c r="AD73" s="15"/>
      <c r="AE73" s="15" t="s">
        <v>84</v>
      </c>
      <c r="AF73" s="106" t="s">
        <v>780</v>
      </c>
      <c r="AG73" s="23" t="s">
        <v>781</v>
      </c>
      <c r="AH73" s="23" t="s">
        <v>782</v>
      </c>
      <c r="AI73" s="28" t="s">
        <v>779</v>
      </c>
    </row>
    <row r="74" ht="50.25" customHeight="1">
      <c r="A74" s="10">
        <v>73.0</v>
      </c>
      <c r="B74" s="10" t="s">
        <v>784</v>
      </c>
      <c r="C74" s="12" t="s">
        <v>758</v>
      </c>
      <c r="D74" s="26" t="s">
        <v>28</v>
      </c>
      <c r="E74" s="28" t="s">
        <v>39</v>
      </c>
      <c r="F74" s="28" t="s">
        <v>64</v>
      </c>
      <c r="G74" s="28" t="s">
        <v>74</v>
      </c>
      <c r="H74" s="10" t="s">
        <v>784</v>
      </c>
      <c r="I74" s="28" t="s">
        <v>74</v>
      </c>
      <c r="J74" s="28" t="s">
        <v>95</v>
      </c>
      <c r="K74" s="28" t="s">
        <v>787</v>
      </c>
      <c r="L74" s="28" t="s">
        <v>39</v>
      </c>
      <c r="M74" s="28" t="s">
        <v>39</v>
      </c>
      <c r="N74" s="28" t="s">
        <v>749</v>
      </c>
      <c r="O74" s="28" t="s">
        <v>750</v>
      </c>
      <c r="P74" s="158">
        <v>93.0</v>
      </c>
      <c r="Q74" s="158">
        <v>34.0</v>
      </c>
      <c r="R74" s="15"/>
      <c r="S74" s="15"/>
      <c r="T74" s="15"/>
      <c r="U74" s="15"/>
      <c r="V74" s="15"/>
      <c r="W74" s="15"/>
      <c r="X74" s="15"/>
      <c r="Y74" s="15"/>
      <c r="Z74" s="15"/>
      <c r="AA74" s="15"/>
      <c r="AB74" s="15"/>
      <c r="AC74" s="15"/>
      <c r="AD74" s="15"/>
      <c r="AE74" s="15" t="s">
        <v>95</v>
      </c>
      <c r="AF74" s="17" t="s">
        <v>789</v>
      </c>
      <c r="AG74" s="19" t="s">
        <v>790</v>
      </c>
      <c r="AH74" s="23" t="s">
        <v>791</v>
      </c>
      <c r="AI74" s="28" t="s">
        <v>95</v>
      </c>
    </row>
    <row r="75" ht="50.25" customHeight="1">
      <c r="A75" s="10">
        <v>76.0</v>
      </c>
      <c r="B75" s="10" t="s">
        <v>793</v>
      </c>
      <c r="C75" s="12" t="s">
        <v>388</v>
      </c>
      <c r="D75" s="26" t="s">
        <v>28</v>
      </c>
      <c r="E75" s="28" t="s">
        <v>29</v>
      </c>
      <c r="F75" s="28" t="s">
        <v>30</v>
      </c>
      <c r="G75" s="28" t="s">
        <v>74</v>
      </c>
      <c r="H75" s="10" t="s">
        <v>793</v>
      </c>
      <c r="I75" s="28" t="s">
        <v>799</v>
      </c>
      <c r="J75" s="28" t="s">
        <v>800</v>
      </c>
      <c r="K75" s="28" t="s">
        <v>801</v>
      </c>
      <c r="L75" s="28" t="s">
        <v>39</v>
      </c>
      <c r="M75" s="28" t="s">
        <v>39</v>
      </c>
      <c r="N75" s="28" t="s">
        <v>749</v>
      </c>
      <c r="O75" s="28" t="s">
        <v>750</v>
      </c>
      <c r="P75" s="158">
        <v>94.0</v>
      </c>
      <c r="Q75" s="158">
        <v>95.0</v>
      </c>
      <c r="R75" s="15"/>
      <c r="S75" s="15"/>
      <c r="T75" s="15"/>
      <c r="U75" s="15" t="s">
        <v>802</v>
      </c>
      <c r="V75" s="15" t="s">
        <v>803</v>
      </c>
      <c r="W75" s="15"/>
      <c r="X75" s="15"/>
      <c r="Y75" s="15"/>
      <c r="Z75" s="15" t="s">
        <v>804</v>
      </c>
      <c r="AA75" s="15" t="s">
        <v>84</v>
      </c>
      <c r="AB75" s="15"/>
      <c r="AC75" s="15"/>
      <c r="AD75" s="15"/>
      <c r="AE75" s="15" t="s">
        <v>804</v>
      </c>
      <c r="AF75" s="17" t="s">
        <v>806</v>
      </c>
      <c r="AG75" s="19" t="s">
        <v>806</v>
      </c>
      <c r="AH75" s="23" t="s">
        <v>806</v>
      </c>
      <c r="AI75" s="28" t="s">
        <v>807</v>
      </c>
    </row>
    <row r="76" ht="50.25" customHeight="1">
      <c r="A76" s="10">
        <v>77.0</v>
      </c>
      <c r="B76" s="10" t="s">
        <v>808</v>
      </c>
      <c r="C76" s="12" t="s">
        <v>388</v>
      </c>
      <c r="D76" s="26" t="s">
        <v>28</v>
      </c>
      <c r="E76" s="28" t="s">
        <v>29</v>
      </c>
      <c r="F76" s="28" t="s">
        <v>30</v>
      </c>
      <c r="G76" s="28" t="s">
        <v>74</v>
      </c>
      <c r="H76" s="10" t="s">
        <v>808</v>
      </c>
      <c r="I76" s="28" t="s">
        <v>815</v>
      </c>
      <c r="J76" s="28" t="s">
        <v>817</v>
      </c>
      <c r="K76" s="28" t="s">
        <v>74</v>
      </c>
      <c r="L76" s="28" t="s">
        <v>39</v>
      </c>
      <c r="M76" s="28" t="s">
        <v>39</v>
      </c>
      <c r="N76" s="28" t="s">
        <v>749</v>
      </c>
      <c r="O76" s="28" t="s">
        <v>750</v>
      </c>
      <c r="P76" s="158">
        <v>96.0</v>
      </c>
      <c r="Q76" s="158">
        <v>97.0</v>
      </c>
      <c r="R76" s="15"/>
      <c r="S76" s="15"/>
      <c r="T76" s="15"/>
      <c r="U76" s="15" t="s">
        <v>818</v>
      </c>
      <c r="V76" s="15"/>
      <c r="W76" s="15"/>
      <c r="X76" s="15"/>
      <c r="Y76" s="15"/>
      <c r="Z76" s="15" t="s">
        <v>804</v>
      </c>
      <c r="AA76" s="15"/>
      <c r="AB76" s="15"/>
      <c r="AC76" s="15"/>
      <c r="AD76" s="15"/>
      <c r="AE76" s="15" t="s">
        <v>804</v>
      </c>
      <c r="AF76" s="17" t="s">
        <v>806</v>
      </c>
      <c r="AG76" s="19" t="s">
        <v>806</v>
      </c>
      <c r="AH76" s="23" t="s">
        <v>806</v>
      </c>
      <c r="AI76" s="28" t="s">
        <v>817</v>
      </c>
    </row>
    <row r="77" ht="50.25" customHeight="1">
      <c r="A77" s="10">
        <v>78.0</v>
      </c>
      <c r="B77" s="10" t="s">
        <v>820</v>
      </c>
      <c r="C77" s="12" t="s">
        <v>388</v>
      </c>
      <c r="D77" s="26" t="s">
        <v>28</v>
      </c>
      <c r="E77" s="28" t="s">
        <v>29</v>
      </c>
      <c r="F77" s="28" t="s">
        <v>30</v>
      </c>
      <c r="G77" s="28" t="s">
        <v>74</v>
      </c>
      <c r="H77" s="10" t="s">
        <v>820</v>
      </c>
      <c r="I77" s="28" t="s">
        <v>826</v>
      </c>
      <c r="J77" s="28" t="s">
        <v>817</v>
      </c>
      <c r="K77" s="28" t="s">
        <v>74</v>
      </c>
      <c r="L77" s="28" t="s">
        <v>39</v>
      </c>
      <c r="M77" s="28" t="s">
        <v>39</v>
      </c>
      <c r="N77" s="28" t="s">
        <v>749</v>
      </c>
      <c r="O77" s="28" t="s">
        <v>750</v>
      </c>
      <c r="P77" s="158">
        <v>98.0</v>
      </c>
      <c r="Q77" s="158">
        <v>99.0</v>
      </c>
      <c r="R77" s="15"/>
      <c r="S77" s="15"/>
      <c r="T77" s="15"/>
      <c r="U77" s="15" t="s">
        <v>828</v>
      </c>
      <c r="V77" s="15"/>
      <c r="W77" s="15"/>
      <c r="X77" s="15"/>
      <c r="Y77" s="15"/>
      <c r="Z77" s="15" t="s">
        <v>804</v>
      </c>
      <c r="AA77" s="15"/>
      <c r="AB77" s="15"/>
      <c r="AC77" s="15"/>
      <c r="AD77" s="15"/>
      <c r="AE77" s="15" t="s">
        <v>804</v>
      </c>
      <c r="AF77" s="17" t="s">
        <v>806</v>
      </c>
      <c r="AG77" s="19" t="s">
        <v>806</v>
      </c>
      <c r="AH77" s="23" t="s">
        <v>806</v>
      </c>
      <c r="AI77" s="28" t="s">
        <v>817</v>
      </c>
    </row>
    <row r="78" ht="50.25" customHeight="1">
      <c r="A78" s="10">
        <v>79.0</v>
      </c>
      <c r="B78" s="10" t="s">
        <v>830</v>
      </c>
      <c r="C78" s="12" t="s">
        <v>388</v>
      </c>
      <c r="D78" s="26" t="s">
        <v>28</v>
      </c>
      <c r="E78" s="28" t="s">
        <v>29</v>
      </c>
      <c r="F78" s="28" t="s">
        <v>30</v>
      </c>
      <c r="G78" s="28" t="s">
        <v>74</v>
      </c>
      <c r="H78" s="10" t="s">
        <v>830</v>
      </c>
      <c r="I78" s="28" t="s">
        <v>831</v>
      </c>
      <c r="J78" s="28" t="s">
        <v>817</v>
      </c>
      <c r="K78" s="28" t="s">
        <v>74</v>
      </c>
      <c r="L78" s="28" t="s">
        <v>39</v>
      </c>
      <c r="M78" s="28" t="s">
        <v>39</v>
      </c>
      <c r="N78" s="28" t="s">
        <v>749</v>
      </c>
      <c r="O78" s="28" t="s">
        <v>750</v>
      </c>
      <c r="P78" s="158">
        <v>100.0</v>
      </c>
      <c r="Q78" s="158">
        <v>99.0</v>
      </c>
      <c r="R78" s="15"/>
      <c r="S78" s="15"/>
      <c r="T78" s="15"/>
      <c r="U78" s="15" t="s">
        <v>834</v>
      </c>
      <c r="V78" s="15"/>
      <c r="W78" s="15"/>
      <c r="X78" s="15"/>
      <c r="Y78" s="15"/>
      <c r="Z78" s="15" t="s">
        <v>804</v>
      </c>
      <c r="AA78" s="15"/>
      <c r="AB78" s="15"/>
      <c r="AC78" s="15"/>
      <c r="AD78" s="15"/>
      <c r="AE78" s="15" t="s">
        <v>804</v>
      </c>
      <c r="AF78" s="17" t="s">
        <v>806</v>
      </c>
      <c r="AG78" s="19" t="s">
        <v>806</v>
      </c>
      <c r="AH78" s="23" t="s">
        <v>806</v>
      </c>
      <c r="AI78" s="28" t="s">
        <v>817</v>
      </c>
    </row>
    <row r="79" ht="50.25" customHeight="1">
      <c r="A79" s="10">
        <v>80.0</v>
      </c>
      <c r="B79" s="10" t="s">
        <v>835</v>
      </c>
      <c r="C79" s="12" t="s">
        <v>388</v>
      </c>
      <c r="D79" s="26" t="s">
        <v>28</v>
      </c>
      <c r="E79" s="28" t="s">
        <v>39</v>
      </c>
      <c r="F79" s="13" t="s">
        <v>64</v>
      </c>
      <c r="G79" s="28" t="s">
        <v>839</v>
      </c>
      <c r="H79" s="10" t="s">
        <v>840</v>
      </c>
      <c r="I79" s="28" t="s">
        <v>841</v>
      </c>
      <c r="J79" s="28" t="s">
        <v>95</v>
      </c>
      <c r="K79" s="28" t="s">
        <v>74</v>
      </c>
      <c r="L79" s="28" t="s">
        <v>39</v>
      </c>
      <c r="M79" s="28" t="s">
        <v>38</v>
      </c>
      <c r="N79" s="28" t="s">
        <v>749</v>
      </c>
      <c r="O79" s="28" t="s">
        <v>95</v>
      </c>
      <c r="P79" s="158">
        <v>101.0</v>
      </c>
      <c r="Q79" s="158">
        <v>102.0</v>
      </c>
      <c r="R79" s="15"/>
      <c r="S79" s="15"/>
      <c r="T79" s="15"/>
      <c r="U79" s="15"/>
      <c r="V79" s="15"/>
      <c r="W79" s="15"/>
      <c r="X79" s="15"/>
      <c r="Y79" s="15"/>
      <c r="Z79" s="15"/>
      <c r="AA79" s="15"/>
      <c r="AB79" s="15"/>
      <c r="AC79" s="15"/>
      <c r="AD79" s="15"/>
      <c r="AE79" s="15" t="s">
        <v>95</v>
      </c>
      <c r="AF79" s="17" t="s">
        <v>806</v>
      </c>
      <c r="AG79" s="19" t="s">
        <v>806</v>
      </c>
      <c r="AH79" s="23" t="s">
        <v>806</v>
      </c>
      <c r="AI79" s="28" t="s">
        <v>95</v>
      </c>
    </row>
    <row r="80" ht="50.25" customHeight="1">
      <c r="A80" s="10">
        <v>81.0</v>
      </c>
      <c r="B80" s="10" t="s">
        <v>844</v>
      </c>
      <c r="C80" s="12" t="s">
        <v>388</v>
      </c>
      <c r="D80" s="26" t="s">
        <v>349</v>
      </c>
      <c r="E80" s="28" t="s">
        <v>29</v>
      </c>
      <c r="F80" s="28" t="s">
        <v>30</v>
      </c>
      <c r="G80" s="28" t="s">
        <v>848</v>
      </c>
      <c r="H80" s="10" t="s">
        <v>844</v>
      </c>
      <c r="I80" s="28" t="s">
        <v>851</v>
      </c>
      <c r="J80" s="28" t="s">
        <v>817</v>
      </c>
      <c r="K80" s="28" t="s">
        <v>74</v>
      </c>
      <c r="L80" s="28" t="s">
        <v>39</v>
      </c>
      <c r="M80" s="28" t="s">
        <v>39</v>
      </c>
      <c r="N80" s="28" t="s">
        <v>749</v>
      </c>
      <c r="O80" s="28" t="s">
        <v>750</v>
      </c>
      <c r="P80" s="158"/>
      <c r="Q80" s="158"/>
      <c r="R80" s="15"/>
      <c r="S80" s="15"/>
      <c r="T80" s="15"/>
      <c r="U80" s="15"/>
      <c r="V80" s="15"/>
      <c r="W80" s="15"/>
      <c r="X80" s="15"/>
      <c r="Y80" s="15"/>
      <c r="Z80" s="15"/>
      <c r="AA80" s="15"/>
      <c r="AB80" s="15"/>
      <c r="AC80" s="15"/>
      <c r="AD80" s="15"/>
      <c r="AE80" s="15" t="s">
        <v>804</v>
      </c>
      <c r="AF80" s="17" t="s">
        <v>806</v>
      </c>
      <c r="AG80" s="19" t="s">
        <v>806</v>
      </c>
      <c r="AH80" s="23" t="s">
        <v>806</v>
      </c>
      <c r="AI80" s="28" t="s">
        <v>817</v>
      </c>
    </row>
    <row r="81" ht="50.25" customHeight="1">
      <c r="A81" s="10">
        <v>82.0</v>
      </c>
      <c r="B81" s="10" t="s">
        <v>855</v>
      </c>
      <c r="C81" s="12" t="s">
        <v>388</v>
      </c>
      <c r="D81" s="26" t="s">
        <v>28</v>
      </c>
      <c r="E81" s="28" t="s">
        <v>39</v>
      </c>
      <c r="F81" s="28" t="s">
        <v>64</v>
      </c>
      <c r="G81" s="28" t="s">
        <v>74</v>
      </c>
      <c r="H81" s="10" t="s">
        <v>855</v>
      </c>
      <c r="I81" s="28" t="s">
        <v>856</v>
      </c>
      <c r="J81" s="28" t="s">
        <v>857</v>
      </c>
      <c r="K81" s="28" t="s">
        <v>858</v>
      </c>
      <c r="L81" s="28" t="s">
        <v>39</v>
      </c>
      <c r="M81" s="28" t="s">
        <v>39</v>
      </c>
      <c r="N81" s="28" t="s">
        <v>749</v>
      </c>
      <c r="O81" s="28" t="s">
        <v>750</v>
      </c>
      <c r="P81" s="158">
        <v>104.0</v>
      </c>
      <c r="Q81" s="158">
        <v>105.0</v>
      </c>
      <c r="R81" s="15"/>
      <c r="S81" s="15"/>
      <c r="T81" s="15"/>
      <c r="U81" s="15" t="s">
        <v>859</v>
      </c>
      <c r="V81" s="15" t="s">
        <v>860</v>
      </c>
      <c r="W81" s="15"/>
      <c r="X81" s="15"/>
      <c r="Y81" s="15"/>
      <c r="Z81" s="15" t="s">
        <v>84</v>
      </c>
      <c r="AA81" s="15" t="s">
        <v>84</v>
      </c>
      <c r="AB81" s="15"/>
      <c r="AC81" s="15"/>
      <c r="AD81" s="15"/>
      <c r="AE81" s="15" t="s">
        <v>84</v>
      </c>
      <c r="AF81" s="17" t="s">
        <v>806</v>
      </c>
      <c r="AG81" s="19" t="s">
        <v>806</v>
      </c>
      <c r="AH81" s="23" t="s">
        <v>806</v>
      </c>
      <c r="AI81" s="28" t="s">
        <v>857</v>
      </c>
    </row>
    <row r="82" ht="50.25" customHeight="1">
      <c r="A82" s="10">
        <v>83.0</v>
      </c>
      <c r="B82" s="10" t="s">
        <v>864</v>
      </c>
      <c r="C82" s="12" t="s">
        <v>388</v>
      </c>
      <c r="D82" s="26" t="s">
        <v>28</v>
      </c>
      <c r="E82" s="28" t="s">
        <v>39</v>
      </c>
      <c r="F82" s="28" t="s">
        <v>64</v>
      </c>
      <c r="G82" s="28" t="s">
        <v>74</v>
      </c>
      <c r="H82" s="10" t="s">
        <v>864</v>
      </c>
      <c r="I82" s="28" t="s">
        <v>865</v>
      </c>
      <c r="J82" s="28" t="s">
        <v>866</v>
      </c>
      <c r="K82" s="28" t="s">
        <v>858</v>
      </c>
      <c r="L82" s="28" t="s">
        <v>39</v>
      </c>
      <c r="M82" s="28" t="s">
        <v>39</v>
      </c>
      <c r="N82" s="28" t="s">
        <v>749</v>
      </c>
      <c r="O82" s="28" t="s">
        <v>750</v>
      </c>
      <c r="P82" s="158">
        <v>106.0</v>
      </c>
      <c r="Q82" s="158">
        <v>107.0</v>
      </c>
      <c r="R82" s="15"/>
      <c r="S82" s="15"/>
      <c r="T82" s="15"/>
      <c r="U82" s="15" t="s">
        <v>868</v>
      </c>
      <c r="V82" s="15" t="s">
        <v>869</v>
      </c>
      <c r="W82" s="15"/>
      <c r="X82" s="15"/>
      <c r="Y82" s="15"/>
      <c r="Z82" s="15" t="s">
        <v>84</v>
      </c>
      <c r="AA82" s="15" t="s">
        <v>84</v>
      </c>
      <c r="AB82" s="15"/>
      <c r="AC82" s="15"/>
      <c r="AD82" s="15"/>
      <c r="AE82" s="15" t="s">
        <v>84</v>
      </c>
      <c r="AF82" s="17" t="s">
        <v>806</v>
      </c>
      <c r="AG82" s="19" t="s">
        <v>806</v>
      </c>
      <c r="AH82" s="23" t="s">
        <v>806</v>
      </c>
      <c r="AI82" s="28" t="s">
        <v>866</v>
      </c>
    </row>
    <row r="83" ht="50.25" customHeight="1">
      <c r="A83" s="10">
        <v>84.0</v>
      </c>
      <c r="B83" s="10" t="s">
        <v>873</v>
      </c>
      <c r="C83" s="12" t="s">
        <v>388</v>
      </c>
      <c r="D83" s="26" t="s">
        <v>28</v>
      </c>
      <c r="E83" s="28" t="s">
        <v>39</v>
      </c>
      <c r="F83" s="28" t="s">
        <v>64</v>
      </c>
      <c r="G83" s="28" t="s">
        <v>74</v>
      </c>
      <c r="H83" s="10" t="s">
        <v>873</v>
      </c>
      <c r="I83" s="28" t="s">
        <v>874</v>
      </c>
      <c r="J83" s="28" t="s">
        <v>657</v>
      </c>
      <c r="K83" s="28" t="s">
        <v>875</v>
      </c>
      <c r="L83" s="28" t="s">
        <v>29</v>
      </c>
      <c r="M83" s="28" t="s">
        <v>39</v>
      </c>
      <c r="N83" s="28" t="s">
        <v>749</v>
      </c>
      <c r="O83" s="28" t="s">
        <v>750</v>
      </c>
      <c r="P83" s="158">
        <v>108.0</v>
      </c>
      <c r="Q83" s="158">
        <v>109.0</v>
      </c>
      <c r="R83" s="15"/>
      <c r="S83" s="15"/>
      <c r="T83" s="15"/>
      <c r="U83" s="15" t="s">
        <v>877</v>
      </c>
      <c r="V83" s="15" t="s">
        <v>878</v>
      </c>
      <c r="W83" s="15"/>
      <c r="X83" s="15"/>
      <c r="Y83" s="15"/>
      <c r="Z83" s="15" t="s">
        <v>638</v>
      </c>
      <c r="AA83" s="15" t="s">
        <v>638</v>
      </c>
      <c r="AB83" s="15"/>
      <c r="AC83" s="15"/>
      <c r="AD83" s="15"/>
      <c r="AE83" s="15" t="s">
        <v>638</v>
      </c>
      <c r="AF83" s="17" t="s">
        <v>806</v>
      </c>
      <c r="AG83" s="19" t="s">
        <v>806</v>
      </c>
      <c r="AH83" s="23" t="s">
        <v>806</v>
      </c>
      <c r="AI83" s="28" t="s">
        <v>657</v>
      </c>
    </row>
    <row r="84" ht="50.25" customHeight="1">
      <c r="A84" s="10">
        <v>85.0</v>
      </c>
      <c r="B84" s="10" t="s">
        <v>882</v>
      </c>
      <c r="C84" s="12" t="s">
        <v>388</v>
      </c>
      <c r="D84" s="26" t="s">
        <v>28</v>
      </c>
      <c r="E84" s="28" t="s">
        <v>39</v>
      </c>
      <c r="F84" s="28" t="s">
        <v>64</v>
      </c>
      <c r="G84" s="28" t="s">
        <v>883</v>
      </c>
      <c r="H84" s="10" t="s">
        <v>884</v>
      </c>
      <c r="I84" s="28" t="s">
        <v>74</v>
      </c>
      <c r="J84" s="28" t="s">
        <v>95</v>
      </c>
      <c r="K84" s="28" t="s">
        <v>74</v>
      </c>
      <c r="L84" s="28" t="s">
        <v>39</v>
      </c>
      <c r="M84" s="28" t="s">
        <v>38</v>
      </c>
      <c r="N84" s="28" t="s">
        <v>39</v>
      </c>
      <c r="O84" s="170" t="s">
        <v>95</v>
      </c>
      <c r="P84" s="158">
        <v>110.0</v>
      </c>
      <c r="Q84" s="158">
        <v>141.0</v>
      </c>
      <c r="R84" s="15">
        <v>144.0</v>
      </c>
      <c r="S84" s="15"/>
      <c r="T84" s="15"/>
      <c r="U84" s="15"/>
      <c r="V84" s="15"/>
      <c r="W84" s="15"/>
      <c r="X84" s="15"/>
      <c r="Y84" s="15"/>
      <c r="Z84" s="15"/>
      <c r="AA84" s="15"/>
      <c r="AB84" s="15"/>
      <c r="AC84" s="15"/>
      <c r="AD84" s="15"/>
      <c r="AE84" s="15" t="s">
        <v>95</v>
      </c>
      <c r="AF84" s="17" t="s">
        <v>806</v>
      </c>
      <c r="AG84" s="19" t="s">
        <v>806</v>
      </c>
      <c r="AH84" s="23" t="s">
        <v>806</v>
      </c>
      <c r="AI84" s="28" t="s">
        <v>95</v>
      </c>
    </row>
    <row r="85" ht="50.25" customHeight="1">
      <c r="A85" s="208">
        <v>74.0</v>
      </c>
      <c r="B85" s="10" t="s">
        <v>888</v>
      </c>
      <c r="C85" s="12" t="s">
        <v>758</v>
      </c>
      <c r="D85" s="26" t="s">
        <v>28</v>
      </c>
      <c r="E85" s="28" t="s">
        <v>29</v>
      </c>
      <c r="F85" s="28" t="s">
        <v>889</v>
      </c>
      <c r="G85" s="28" t="s">
        <v>890</v>
      </c>
      <c r="H85" s="10" t="s">
        <v>891</v>
      </c>
      <c r="I85" s="28" t="s">
        <v>892</v>
      </c>
      <c r="J85" s="28" t="s">
        <v>893</v>
      </c>
      <c r="K85" s="28" t="s">
        <v>74</v>
      </c>
      <c r="L85" s="28" t="s">
        <v>39</v>
      </c>
      <c r="M85" s="28" t="s">
        <v>39</v>
      </c>
      <c r="N85" s="28" t="s">
        <v>39</v>
      </c>
      <c r="O85" s="28" t="s">
        <v>750</v>
      </c>
      <c r="P85" s="158">
        <v>111.0</v>
      </c>
      <c r="Q85" s="158"/>
      <c r="R85" s="15"/>
      <c r="S85" s="15"/>
      <c r="T85" s="15"/>
      <c r="U85" s="15" t="s">
        <v>892</v>
      </c>
      <c r="V85" s="15"/>
      <c r="W85" s="15"/>
      <c r="X85" s="15"/>
      <c r="Y85" s="15"/>
      <c r="Z85" s="15" t="s">
        <v>638</v>
      </c>
      <c r="AA85" s="15"/>
      <c r="AB85" s="15"/>
      <c r="AC85" s="15"/>
      <c r="AD85" s="15"/>
      <c r="AE85" s="15" t="s">
        <v>638</v>
      </c>
      <c r="AF85" s="17" t="s">
        <v>898</v>
      </c>
      <c r="AG85" s="19" t="s">
        <v>899</v>
      </c>
      <c r="AH85" s="23" t="s">
        <v>900</v>
      </c>
      <c r="AI85" s="28" t="s">
        <v>893</v>
      </c>
    </row>
    <row r="86" ht="50.25" customHeight="1">
      <c r="A86" s="208">
        <v>75.0</v>
      </c>
      <c r="B86" s="10" t="s">
        <v>902</v>
      </c>
      <c r="C86" s="12" t="s">
        <v>758</v>
      </c>
      <c r="D86" s="26" t="s">
        <v>28</v>
      </c>
      <c r="E86" s="28" t="s">
        <v>29</v>
      </c>
      <c r="F86" s="28" t="s">
        <v>889</v>
      </c>
      <c r="G86" s="28" t="s">
        <v>890</v>
      </c>
      <c r="H86" s="10" t="s">
        <v>903</v>
      </c>
      <c r="I86" s="28" t="s">
        <v>904</v>
      </c>
      <c r="J86" s="28" t="s">
        <v>657</v>
      </c>
      <c r="K86" s="28" t="s">
        <v>907</v>
      </c>
      <c r="L86" s="28" t="s">
        <v>39</v>
      </c>
      <c r="M86" s="28" t="s">
        <v>39</v>
      </c>
      <c r="N86" s="28" t="s">
        <v>39</v>
      </c>
      <c r="O86" s="28" t="s">
        <v>750</v>
      </c>
      <c r="P86" s="158">
        <v>112.0</v>
      </c>
      <c r="Q86" s="158"/>
      <c r="R86" s="15"/>
      <c r="S86" s="15"/>
      <c r="T86" s="15"/>
      <c r="U86" s="15" t="s">
        <v>904</v>
      </c>
      <c r="V86" s="15"/>
      <c r="W86" s="15"/>
      <c r="X86" s="15"/>
      <c r="Y86" s="15"/>
      <c r="Z86" s="15" t="s">
        <v>638</v>
      </c>
      <c r="AA86" s="15"/>
      <c r="AB86" s="15"/>
      <c r="AC86" s="15"/>
      <c r="AD86" s="15"/>
      <c r="AE86" s="15" t="s">
        <v>638</v>
      </c>
      <c r="AF86" s="17" t="s">
        <v>373</v>
      </c>
      <c r="AG86" s="19" t="s">
        <v>909</v>
      </c>
      <c r="AH86" s="23" t="s">
        <v>910</v>
      </c>
      <c r="AI86" s="28" t="s">
        <v>657</v>
      </c>
    </row>
    <row r="87" ht="50.25" customHeight="1">
      <c r="A87" s="10">
        <v>86.0</v>
      </c>
      <c r="B87" s="10" t="s">
        <v>911</v>
      </c>
      <c r="C87" s="12" t="s">
        <v>405</v>
      </c>
      <c r="D87" s="26" t="s">
        <v>28</v>
      </c>
      <c r="E87" s="28" t="s">
        <v>39</v>
      </c>
      <c r="F87" s="28" t="s">
        <v>64</v>
      </c>
      <c r="G87" s="28" t="s">
        <v>74</v>
      </c>
      <c r="H87" s="10" t="s">
        <v>911</v>
      </c>
      <c r="I87" s="28" t="s">
        <v>914</v>
      </c>
      <c r="J87" s="28" t="s">
        <v>95</v>
      </c>
      <c r="K87" s="28" t="s">
        <v>74</v>
      </c>
      <c r="L87" s="28" t="s">
        <v>39</v>
      </c>
      <c r="M87" s="28" t="s">
        <v>38</v>
      </c>
      <c r="N87" s="28" t="s">
        <v>39</v>
      </c>
      <c r="O87" s="28" t="s">
        <v>95</v>
      </c>
      <c r="P87" s="158">
        <v>113.0</v>
      </c>
      <c r="Q87" s="158">
        <v>34.0</v>
      </c>
      <c r="R87" s="15"/>
      <c r="S87" s="15"/>
      <c r="T87" s="15"/>
      <c r="U87" s="15"/>
      <c r="V87" s="15"/>
      <c r="W87" s="15"/>
      <c r="X87" s="15"/>
      <c r="Y87" s="15"/>
      <c r="Z87" s="15"/>
      <c r="AA87" s="15"/>
      <c r="AB87" s="15"/>
      <c r="AC87" s="15"/>
      <c r="AD87" s="15"/>
      <c r="AE87" s="15" t="s">
        <v>95</v>
      </c>
      <c r="AF87" s="17" t="s">
        <v>916</v>
      </c>
      <c r="AG87" s="19" t="s">
        <v>917</v>
      </c>
      <c r="AH87" s="23" t="s">
        <v>919</v>
      </c>
      <c r="AI87" s="28" t="s">
        <v>95</v>
      </c>
    </row>
    <row r="88" ht="50.25" customHeight="1">
      <c r="A88" s="10">
        <v>87.0</v>
      </c>
      <c r="B88" s="10" t="s">
        <v>920</v>
      </c>
      <c r="C88" s="12" t="s">
        <v>405</v>
      </c>
      <c r="D88" s="26" t="s">
        <v>28</v>
      </c>
      <c r="E88" s="28" t="s">
        <v>39</v>
      </c>
      <c r="F88" s="28" t="s">
        <v>64</v>
      </c>
      <c r="G88" s="28" t="s">
        <v>74</v>
      </c>
      <c r="H88" s="10" t="s">
        <v>920</v>
      </c>
      <c r="I88" s="28" t="s">
        <v>921</v>
      </c>
      <c r="J88" s="28" t="s">
        <v>95</v>
      </c>
      <c r="K88" s="28" t="s">
        <v>74</v>
      </c>
      <c r="L88" s="28" t="s">
        <v>39</v>
      </c>
      <c r="M88" s="28" t="s">
        <v>38</v>
      </c>
      <c r="N88" s="28" t="s">
        <v>39</v>
      </c>
      <c r="O88" s="28" t="s">
        <v>95</v>
      </c>
      <c r="P88" s="158">
        <v>114.0</v>
      </c>
      <c r="Q88" s="158">
        <v>34.0</v>
      </c>
      <c r="R88" s="15"/>
      <c r="S88" s="15"/>
      <c r="T88" s="15"/>
      <c r="U88" s="15"/>
      <c r="V88" s="15"/>
      <c r="W88" s="15"/>
      <c r="X88" s="15"/>
      <c r="Y88" s="15"/>
      <c r="Z88" s="15"/>
      <c r="AA88" s="15"/>
      <c r="AB88" s="15"/>
      <c r="AC88" s="15"/>
      <c r="AD88" s="15"/>
      <c r="AE88" s="15" t="s">
        <v>95</v>
      </c>
      <c r="AF88" s="17" t="s">
        <v>230</v>
      </c>
      <c r="AG88" s="19" t="s">
        <v>544</v>
      </c>
      <c r="AH88" s="23" t="s">
        <v>592</v>
      </c>
      <c r="AI88" s="28" t="s">
        <v>95</v>
      </c>
    </row>
    <row r="89" ht="50.25" customHeight="1">
      <c r="A89" s="10">
        <v>88.0</v>
      </c>
      <c r="B89" s="10" t="s">
        <v>922</v>
      </c>
      <c r="C89" s="12" t="s">
        <v>405</v>
      </c>
      <c r="D89" s="26" t="s">
        <v>28</v>
      </c>
      <c r="E89" s="28" t="s">
        <v>39</v>
      </c>
      <c r="F89" s="28" t="s">
        <v>64</v>
      </c>
      <c r="G89" s="28" t="s">
        <v>74</v>
      </c>
      <c r="H89" s="10" t="s">
        <v>922</v>
      </c>
      <c r="I89" s="28" t="s">
        <v>923</v>
      </c>
      <c r="J89" s="28" t="s">
        <v>95</v>
      </c>
      <c r="K89" s="28" t="s">
        <v>74</v>
      </c>
      <c r="L89" s="28" t="s">
        <v>39</v>
      </c>
      <c r="M89" s="28" t="s">
        <v>38</v>
      </c>
      <c r="N89" s="28" t="s">
        <v>39</v>
      </c>
      <c r="O89" s="28" t="s">
        <v>95</v>
      </c>
      <c r="P89" s="158">
        <v>115.0</v>
      </c>
      <c r="Q89" s="158">
        <v>34.0</v>
      </c>
      <c r="R89" s="15"/>
      <c r="S89" s="15"/>
      <c r="T89" s="15"/>
      <c r="U89" s="15"/>
      <c r="V89" s="15"/>
      <c r="W89" s="15"/>
      <c r="X89" s="15"/>
      <c r="Y89" s="15"/>
      <c r="Z89" s="15"/>
      <c r="AA89" s="15"/>
      <c r="AB89" s="15"/>
      <c r="AC89" s="15"/>
      <c r="AD89" s="15"/>
      <c r="AE89" s="15" t="s">
        <v>95</v>
      </c>
      <c r="AF89" s="17" t="s">
        <v>926</v>
      </c>
      <c r="AG89" s="19" t="s">
        <v>927</v>
      </c>
      <c r="AH89" s="23" t="s">
        <v>928</v>
      </c>
      <c r="AI89" s="28" t="s">
        <v>95</v>
      </c>
    </row>
    <row r="90" ht="50.25" customHeight="1">
      <c r="A90" s="10">
        <v>89.0</v>
      </c>
      <c r="B90" s="10" t="s">
        <v>929</v>
      </c>
      <c r="C90" s="12" t="s">
        <v>423</v>
      </c>
      <c r="D90" s="26" t="s">
        <v>28</v>
      </c>
      <c r="E90" s="28" t="s">
        <v>29</v>
      </c>
      <c r="F90" s="28" t="s">
        <v>588</v>
      </c>
      <c r="G90" s="13" t="s">
        <v>283</v>
      </c>
      <c r="H90" s="10" t="s">
        <v>931</v>
      </c>
      <c r="I90" s="28" t="s">
        <v>74</v>
      </c>
      <c r="J90" s="28" t="s">
        <v>893</v>
      </c>
      <c r="K90" s="28" t="s">
        <v>74</v>
      </c>
      <c r="L90" s="28" t="s">
        <v>39</v>
      </c>
      <c r="M90" s="28" t="s">
        <v>39</v>
      </c>
      <c r="N90" s="28" t="s">
        <v>39</v>
      </c>
      <c r="O90" s="28" t="s">
        <v>95</v>
      </c>
      <c r="P90" s="158">
        <v>116.0</v>
      </c>
      <c r="Q90" s="158"/>
      <c r="R90" s="15"/>
      <c r="S90" s="15"/>
      <c r="T90" s="15"/>
      <c r="U90" s="15"/>
      <c r="V90" s="15"/>
      <c r="W90" s="15"/>
      <c r="X90" s="15"/>
      <c r="Y90" s="15"/>
      <c r="Z90" s="15"/>
      <c r="AA90" s="15"/>
      <c r="AB90" s="15"/>
      <c r="AC90" s="15"/>
      <c r="AD90" s="15"/>
      <c r="AE90" s="15" t="s">
        <v>95</v>
      </c>
      <c r="AF90" s="17" t="s">
        <v>933</v>
      </c>
      <c r="AG90" s="19" t="s">
        <v>934</v>
      </c>
      <c r="AH90" s="23" t="s">
        <v>113</v>
      </c>
      <c r="AI90" s="28" t="s">
        <v>893</v>
      </c>
    </row>
    <row r="91" ht="50.25" customHeight="1">
      <c r="A91" s="10">
        <v>90.0</v>
      </c>
      <c r="B91" s="10" t="s">
        <v>935</v>
      </c>
      <c r="C91" s="12" t="s">
        <v>423</v>
      </c>
      <c r="D91" s="168" t="s">
        <v>28</v>
      </c>
      <c r="E91" s="170" t="s">
        <v>39</v>
      </c>
      <c r="F91" s="170" t="s">
        <v>64</v>
      </c>
      <c r="G91" s="170" t="s">
        <v>937</v>
      </c>
      <c r="H91" s="10" t="s">
        <v>935</v>
      </c>
      <c r="I91" s="170" t="s">
        <v>74</v>
      </c>
      <c r="J91" s="170" t="s">
        <v>95</v>
      </c>
      <c r="K91" s="28" t="s">
        <v>74</v>
      </c>
      <c r="L91" s="28" t="s">
        <v>39</v>
      </c>
      <c r="M91" s="28" t="s">
        <v>39</v>
      </c>
      <c r="N91" s="28" t="s">
        <v>39</v>
      </c>
      <c r="O91" s="28" t="s">
        <v>95</v>
      </c>
      <c r="P91" s="158">
        <v>117.0</v>
      </c>
      <c r="Q91" s="158">
        <v>118.0</v>
      </c>
      <c r="R91" s="15"/>
      <c r="S91" s="15"/>
      <c r="T91" s="15"/>
      <c r="U91" s="15"/>
      <c r="V91" s="15"/>
      <c r="W91" s="15"/>
      <c r="X91" s="15"/>
      <c r="Y91" s="15"/>
      <c r="Z91" s="15"/>
      <c r="AA91" s="15"/>
      <c r="AB91" s="15"/>
      <c r="AC91" s="15"/>
      <c r="AD91" s="15"/>
      <c r="AE91" s="15" t="s">
        <v>95</v>
      </c>
      <c r="AF91" s="106" t="s">
        <v>938</v>
      </c>
      <c r="AG91" s="23" t="s">
        <v>939</v>
      </c>
      <c r="AH91" s="23" t="s">
        <v>940</v>
      </c>
      <c r="AI91" s="170" t="s">
        <v>95</v>
      </c>
    </row>
    <row r="92" ht="50.25" customHeight="1">
      <c r="A92" s="10">
        <v>91.0</v>
      </c>
      <c r="B92" s="10" t="s">
        <v>942</v>
      </c>
      <c r="C92" s="12" t="s">
        <v>423</v>
      </c>
      <c r="D92" s="168" t="s">
        <v>28</v>
      </c>
      <c r="E92" s="170" t="s">
        <v>39</v>
      </c>
      <c r="F92" s="170" t="s">
        <v>64</v>
      </c>
      <c r="G92" s="170" t="s">
        <v>937</v>
      </c>
      <c r="H92" s="10" t="s">
        <v>942</v>
      </c>
      <c r="I92" s="170" t="s">
        <v>74</v>
      </c>
      <c r="J92" s="170" t="s">
        <v>95</v>
      </c>
      <c r="K92" s="28" t="s">
        <v>74</v>
      </c>
      <c r="L92" s="28" t="s">
        <v>39</v>
      </c>
      <c r="M92" s="28" t="s">
        <v>39</v>
      </c>
      <c r="N92" s="28" t="s">
        <v>39</v>
      </c>
      <c r="O92" s="28" t="s">
        <v>95</v>
      </c>
      <c r="P92" s="158">
        <v>119.0</v>
      </c>
      <c r="Q92" s="158">
        <v>120.0</v>
      </c>
      <c r="R92" s="15"/>
      <c r="S92" s="15"/>
      <c r="T92" s="15"/>
      <c r="U92" s="15"/>
      <c r="V92" s="15"/>
      <c r="W92" s="15"/>
      <c r="X92" s="15"/>
      <c r="Y92" s="15"/>
      <c r="Z92" s="15"/>
      <c r="AA92" s="15"/>
      <c r="AB92" s="15"/>
      <c r="AC92" s="15"/>
      <c r="AD92" s="15"/>
      <c r="AE92" s="15" t="s">
        <v>95</v>
      </c>
      <c r="AF92" s="106" t="s">
        <v>938</v>
      </c>
      <c r="AG92" s="23" t="s">
        <v>939</v>
      </c>
      <c r="AH92" s="23" t="s">
        <v>940</v>
      </c>
      <c r="AI92" s="170" t="s">
        <v>95</v>
      </c>
    </row>
    <row r="93" ht="50.25" customHeight="1">
      <c r="A93" s="10">
        <v>92.0</v>
      </c>
      <c r="B93" s="10" t="s">
        <v>946</v>
      </c>
      <c r="C93" s="12" t="s">
        <v>423</v>
      </c>
      <c r="D93" s="26" t="s">
        <v>28</v>
      </c>
      <c r="E93" s="28" t="s">
        <v>29</v>
      </c>
      <c r="F93" s="28" t="s">
        <v>30</v>
      </c>
      <c r="G93" s="28" t="s">
        <v>74</v>
      </c>
      <c r="H93" s="10" t="s">
        <v>947</v>
      </c>
      <c r="I93" s="28" t="s">
        <v>948</v>
      </c>
      <c r="J93" s="28" t="s">
        <v>950</v>
      </c>
      <c r="K93" s="28" t="s">
        <v>951</v>
      </c>
      <c r="L93" s="28" t="s">
        <v>39</v>
      </c>
      <c r="M93" s="28" t="s">
        <v>39</v>
      </c>
      <c r="N93" s="28" t="s">
        <v>39</v>
      </c>
      <c r="O93" s="28" t="s">
        <v>750</v>
      </c>
      <c r="P93" s="158">
        <v>121.0</v>
      </c>
      <c r="Q93" s="158">
        <v>122.0</v>
      </c>
      <c r="R93" s="15">
        <v>123.0</v>
      </c>
      <c r="S93" s="15">
        <v>124.0</v>
      </c>
      <c r="T93" s="15"/>
      <c r="U93" s="15" t="s">
        <v>953</v>
      </c>
      <c r="V93" s="15" t="s">
        <v>954</v>
      </c>
      <c r="W93" s="15"/>
      <c r="X93" s="15"/>
      <c r="Y93" s="15"/>
      <c r="Z93" s="15" t="s">
        <v>84</v>
      </c>
      <c r="AA93" s="15" t="s">
        <v>45</v>
      </c>
      <c r="AB93" s="15"/>
      <c r="AC93" s="15"/>
      <c r="AD93" s="15"/>
      <c r="AE93" s="15" t="s">
        <v>45</v>
      </c>
      <c r="AF93" s="17" t="s">
        <v>956</v>
      </c>
      <c r="AG93" s="19" t="s">
        <v>957</v>
      </c>
      <c r="AH93" s="23" t="s">
        <v>958</v>
      </c>
      <c r="AI93" s="28" t="s">
        <v>959</v>
      </c>
    </row>
    <row r="94" ht="50.25" customHeight="1">
      <c r="A94" s="10">
        <v>93.0</v>
      </c>
      <c r="B94" s="10" t="s">
        <v>960</v>
      </c>
      <c r="C94" s="12" t="s">
        <v>423</v>
      </c>
      <c r="D94" s="26" t="s">
        <v>28</v>
      </c>
      <c r="E94" s="28" t="s">
        <v>29</v>
      </c>
      <c r="F94" s="28" t="s">
        <v>588</v>
      </c>
      <c r="G94" s="13" t="s">
        <v>961</v>
      </c>
      <c r="H94" s="10" t="s">
        <v>962</v>
      </c>
      <c r="I94" s="28" t="s">
        <v>963</v>
      </c>
      <c r="J94" s="28" t="s">
        <v>95</v>
      </c>
      <c r="K94" s="28" t="s">
        <v>964</v>
      </c>
      <c r="L94" s="13" t="s">
        <v>966</v>
      </c>
      <c r="M94" s="28" t="s">
        <v>39</v>
      </c>
      <c r="N94" s="28" t="s">
        <v>39</v>
      </c>
      <c r="O94" s="28" t="s">
        <v>40</v>
      </c>
      <c r="P94" s="158">
        <v>125.0</v>
      </c>
      <c r="Q94" s="158">
        <v>126.0</v>
      </c>
      <c r="R94" s="15"/>
      <c r="S94" s="15"/>
      <c r="T94" s="15"/>
      <c r="U94" s="15" t="s">
        <v>969</v>
      </c>
      <c r="V94" s="15" t="s">
        <v>970</v>
      </c>
      <c r="W94" s="15"/>
      <c r="X94" s="15"/>
      <c r="Y94" s="15"/>
      <c r="Z94" s="15"/>
      <c r="AA94" s="15"/>
      <c r="AB94" s="15"/>
      <c r="AC94" s="15"/>
      <c r="AD94" s="15"/>
      <c r="AE94" s="15" t="s">
        <v>974</v>
      </c>
      <c r="AF94" s="17" t="s">
        <v>975</v>
      </c>
      <c r="AG94" s="19" t="s">
        <v>976</v>
      </c>
      <c r="AH94" s="23" t="s">
        <v>147</v>
      </c>
      <c r="AI94" s="28" t="s">
        <v>95</v>
      </c>
    </row>
    <row r="95" ht="50.25" customHeight="1">
      <c r="A95" s="10">
        <v>94.0</v>
      </c>
      <c r="B95" s="10" t="s">
        <v>977</v>
      </c>
      <c r="C95" s="12" t="s">
        <v>423</v>
      </c>
      <c r="D95" s="26" t="s">
        <v>28</v>
      </c>
      <c r="E95" s="28" t="s">
        <v>29</v>
      </c>
      <c r="F95" s="28" t="s">
        <v>588</v>
      </c>
      <c r="G95" s="28" t="s">
        <v>74</v>
      </c>
      <c r="H95" s="10" t="s">
        <v>977</v>
      </c>
      <c r="I95" s="28" t="s">
        <v>978</v>
      </c>
      <c r="J95" s="28" t="s">
        <v>95</v>
      </c>
      <c r="K95" s="28" t="s">
        <v>964</v>
      </c>
      <c r="L95" s="13" t="s">
        <v>966</v>
      </c>
      <c r="M95" s="28" t="s">
        <v>39</v>
      </c>
      <c r="N95" s="28" t="s">
        <v>39</v>
      </c>
      <c r="O95" s="28" t="s">
        <v>40</v>
      </c>
      <c r="P95" s="158">
        <v>127.0</v>
      </c>
      <c r="Q95" s="158">
        <v>128.0</v>
      </c>
      <c r="R95" s="15"/>
      <c r="S95" s="15"/>
      <c r="T95" s="15"/>
      <c r="U95" s="15" t="s">
        <v>980</v>
      </c>
      <c r="V95" s="15" t="s">
        <v>981</v>
      </c>
      <c r="W95" s="15"/>
      <c r="X95" s="15"/>
      <c r="Y95" s="15"/>
      <c r="Z95" s="15"/>
      <c r="AA95" s="15"/>
      <c r="AB95" s="15"/>
      <c r="AC95" s="15"/>
      <c r="AD95" s="15"/>
      <c r="AE95" s="15" t="s">
        <v>974</v>
      </c>
      <c r="AF95" s="17" t="s">
        <v>983</v>
      </c>
      <c r="AG95" s="19" t="s">
        <v>984</v>
      </c>
      <c r="AH95" s="23" t="s">
        <v>985</v>
      </c>
      <c r="AI95" s="28" t="s">
        <v>95</v>
      </c>
    </row>
    <row r="96" ht="50.25" customHeight="1">
      <c r="A96" s="10">
        <v>95.0</v>
      </c>
      <c r="B96" s="10" t="s">
        <v>987</v>
      </c>
      <c r="C96" s="12" t="s">
        <v>423</v>
      </c>
      <c r="D96" s="26" t="s">
        <v>28</v>
      </c>
      <c r="E96" s="28" t="s">
        <v>29</v>
      </c>
      <c r="F96" s="28" t="s">
        <v>588</v>
      </c>
      <c r="G96" s="28" t="s">
        <v>74</v>
      </c>
      <c r="H96" s="10" t="s">
        <v>987</v>
      </c>
      <c r="I96" s="28" t="s">
        <v>988</v>
      </c>
      <c r="J96" s="28" t="s">
        <v>95</v>
      </c>
      <c r="K96" s="28" t="s">
        <v>964</v>
      </c>
      <c r="L96" s="13" t="s">
        <v>966</v>
      </c>
      <c r="M96" s="28" t="s">
        <v>39</v>
      </c>
      <c r="N96" s="28" t="s">
        <v>39</v>
      </c>
      <c r="O96" s="28" t="s">
        <v>40</v>
      </c>
      <c r="P96" s="158">
        <v>129.0</v>
      </c>
      <c r="Q96" s="158">
        <v>130.0</v>
      </c>
      <c r="R96" s="15"/>
      <c r="S96" s="15"/>
      <c r="T96" s="15"/>
      <c r="U96" s="15" t="s">
        <v>991</v>
      </c>
      <c r="V96" s="15" t="s">
        <v>992</v>
      </c>
      <c r="W96" s="15"/>
      <c r="X96" s="15"/>
      <c r="Y96" s="15"/>
      <c r="Z96" s="15"/>
      <c r="AA96" s="15"/>
      <c r="AB96" s="15"/>
      <c r="AC96" s="15"/>
      <c r="AD96" s="15"/>
      <c r="AE96" s="15" t="s">
        <v>974</v>
      </c>
      <c r="AF96" s="17" t="s">
        <v>993</v>
      </c>
      <c r="AG96" s="19" t="s">
        <v>994</v>
      </c>
      <c r="AH96" s="23" t="s">
        <v>996</v>
      </c>
      <c r="AI96" s="28" t="s">
        <v>95</v>
      </c>
    </row>
    <row r="97" ht="50.25" customHeight="1">
      <c r="A97" s="10">
        <v>96.0</v>
      </c>
      <c r="B97" s="10" t="s">
        <v>997</v>
      </c>
      <c r="C97" s="12" t="s">
        <v>423</v>
      </c>
      <c r="D97" s="26" t="s">
        <v>28</v>
      </c>
      <c r="E97" s="28" t="s">
        <v>29</v>
      </c>
      <c r="F97" s="28" t="s">
        <v>588</v>
      </c>
      <c r="G97" s="28" t="s">
        <v>74</v>
      </c>
      <c r="H97" s="10" t="s">
        <v>997</v>
      </c>
      <c r="I97" s="28" t="s">
        <v>1001</v>
      </c>
      <c r="J97" s="28" t="s">
        <v>95</v>
      </c>
      <c r="K97" s="28" t="s">
        <v>964</v>
      </c>
      <c r="L97" s="13" t="s">
        <v>966</v>
      </c>
      <c r="M97" s="28" t="s">
        <v>39</v>
      </c>
      <c r="N97" s="28" t="s">
        <v>39</v>
      </c>
      <c r="O97" s="28" t="s">
        <v>40</v>
      </c>
      <c r="P97" s="158">
        <v>131.0</v>
      </c>
      <c r="Q97" s="158">
        <v>132.0</v>
      </c>
      <c r="R97" s="15"/>
      <c r="S97" s="15"/>
      <c r="T97" s="15"/>
      <c r="U97" s="15" t="s">
        <v>1002</v>
      </c>
      <c r="V97" s="15" t="s">
        <v>1003</v>
      </c>
      <c r="W97" s="15"/>
      <c r="X97" s="15"/>
      <c r="Y97" s="15"/>
      <c r="Z97" s="15"/>
      <c r="AA97" s="15"/>
      <c r="AB97" s="15"/>
      <c r="AC97" s="15"/>
      <c r="AD97" s="15"/>
      <c r="AE97" s="15" t="s">
        <v>974</v>
      </c>
      <c r="AF97" s="17" t="s">
        <v>1004</v>
      </c>
      <c r="AG97" s="19" t="s">
        <v>1005</v>
      </c>
      <c r="AH97" s="23" t="s">
        <v>928</v>
      </c>
      <c r="AI97" s="28" t="s">
        <v>95</v>
      </c>
    </row>
    <row r="98" ht="50.25" customHeight="1">
      <c r="A98" s="10">
        <v>97.0</v>
      </c>
      <c r="B98" s="10" t="s">
        <v>1007</v>
      </c>
      <c r="C98" s="12" t="s">
        <v>423</v>
      </c>
      <c r="D98" s="26" t="s">
        <v>28</v>
      </c>
      <c r="E98" s="28" t="s">
        <v>29</v>
      </c>
      <c r="F98" s="28" t="s">
        <v>30</v>
      </c>
      <c r="G98" s="28" t="s">
        <v>74</v>
      </c>
      <c r="H98" s="10" t="s">
        <v>1007</v>
      </c>
      <c r="I98" s="28" t="s">
        <v>1008</v>
      </c>
      <c r="J98" s="28" t="s">
        <v>1009</v>
      </c>
      <c r="K98" s="28" t="s">
        <v>1010</v>
      </c>
      <c r="L98" s="28" t="s">
        <v>74</v>
      </c>
      <c r="M98" s="28" t="s">
        <v>39</v>
      </c>
      <c r="N98" s="28" t="s">
        <v>39</v>
      </c>
      <c r="O98" s="28" t="s">
        <v>9</v>
      </c>
      <c r="P98" s="158">
        <v>133.0</v>
      </c>
      <c r="Q98" s="158">
        <v>34.0</v>
      </c>
      <c r="R98" s="15"/>
      <c r="S98" s="15"/>
      <c r="T98" s="15"/>
      <c r="U98" s="15" t="s">
        <v>1011</v>
      </c>
      <c r="V98" s="15" t="s">
        <v>1012</v>
      </c>
      <c r="W98" s="15"/>
      <c r="X98" s="15"/>
      <c r="Y98" s="15"/>
      <c r="Z98" s="15" t="s">
        <v>45</v>
      </c>
      <c r="AA98" s="15" t="s">
        <v>45</v>
      </c>
      <c r="AB98" s="15"/>
      <c r="AC98" s="15"/>
      <c r="AD98" s="15"/>
      <c r="AE98" s="15" t="s">
        <v>45</v>
      </c>
      <c r="AF98" s="17" t="s">
        <v>1014</v>
      </c>
      <c r="AG98" s="19" t="s">
        <v>1015</v>
      </c>
      <c r="AH98" s="23" t="s">
        <v>1016</v>
      </c>
      <c r="AI98" s="28" t="s">
        <v>1017</v>
      </c>
    </row>
    <row r="99" ht="50.25" customHeight="1">
      <c r="A99" s="10">
        <v>98.0</v>
      </c>
      <c r="B99" s="10" t="s">
        <v>1018</v>
      </c>
      <c r="C99" s="12" t="s">
        <v>1019</v>
      </c>
      <c r="D99" s="26" t="s">
        <v>28</v>
      </c>
      <c r="E99" s="28" t="s">
        <v>29</v>
      </c>
      <c r="F99" s="28" t="s">
        <v>30</v>
      </c>
      <c r="G99" s="28" t="s">
        <v>74</v>
      </c>
      <c r="H99" s="10" t="s">
        <v>1018</v>
      </c>
      <c r="I99" s="28" t="s">
        <v>1021</v>
      </c>
      <c r="J99" s="28" t="s">
        <v>1022</v>
      </c>
      <c r="K99" s="28" t="s">
        <v>74</v>
      </c>
      <c r="L99" s="28" t="s">
        <v>74</v>
      </c>
      <c r="M99" s="28" t="s">
        <v>38</v>
      </c>
      <c r="N99" s="28" t="s">
        <v>39</v>
      </c>
      <c r="O99" s="28" t="s">
        <v>9</v>
      </c>
      <c r="P99" s="158">
        <v>134.0</v>
      </c>
      <c r="Q99" s="158">
        <v>34.0</v>
      </c>
      <c r="R99" s="15"/>
      <c r="S99" s="15"/>
      <c r="T99" s="15"/>
      <c r="U99" s="15" t="s">
        <v>1024</v>
      </c>
      <c r="V99" s="15" t="s">
        <v>1012</v>
      </c>
      <c r="W99" s="15"/>
      <c r="X99" s="15"/>
      <c r="Y99" s="15"/>
      <c r="Z99" s="15" t="s">
        <v>84</v>
      </c>
      <c r="AA99" s="15" t="s">
        <v>45</v>
      </c>
      <c r="AB99" s="15"/>
      <c r="AC99" s="15"/>
      <c r="AD99" s="15"/>
      <c r="AE99" s="15" t="s">
        <v>45</v>
      </c>
      <c r="AF99" s="17" t="s">
        <v>307</v>
      </c>
      <c r="AG99" s="19" t="s">
        <v>1027</v>
      </c>
      <c r="AH99" s="23" t="s">
        <v>1028</v>
      </c>
      <c r="AI99" s="28" t="s">
        <v>1029</v>
      </c>
    </row>
    <row r="100" ht="50.25" customHeight="1">
      <c r="A100" s="10">
        <v>99.0</v>
      </c>
      <c r="B100" s="10" t="s">
        <v>1006</v>
      </c>
      <c r="C100" s="12" t="s">
        <v>1019</v>
      </c>
      <c r="D100" s="168" t="s">
        <v>28</v>
      </c>
      <c r="E100" s="170" t="s">
        <v>29</v>
      </c>
      <c r="F100" s="170" t="s">
        <v>30</v>
      </c>
      <c r="G100" s="170" t="s">
        <v>74</v>
      </c>
      <c r="H100" s="10" t="s">
        <v>1006</v>
      </c>
      <c r="I100" s="170" t="s">
        <v>1031</v>
      </c>
      <c r="J100" s="28" t="s">
        <v>1032</v>
      </c>
      <c r="K100" s="170" t="s">
        <v>74</v>
      </c>
      <c r="L100" s="170" t="s">
        <v>74</v>
      </c>
      <c r="M100" s="170" t="s">
        <v>39</v>
      </c>
      <c r="N100" s="170" t="s">
        <v>39</v>
      </c>
      <c r="O100" s="28" t="s">
        <v>9</v>
      </c>
      <c r="P100" s="158">
        <v>135.0</v>
      </c>
      <c r="Q100" s="158">
        <v>136.0</v>
      </c>
      <c r="R100" s="15"/>
      <c r="S100" s="15"/>
      <c r="T100" s="15"/>
      <c r="U100" s="15" t="s">
        <v>1035</v>
      </c>
      <c r="V100" s="15" t="s">
        <v>1012</v>
      </c>
      <c r="W100" s="15"/>
      <c r="X100" s="15"/>
      <c r="Y100" s="15"/>
      <c r="Z100" s="15" t="s">
        <v>84</v>
      </c>
      <c r="AA100" s="15" t="s">
        <v>45</v>
      </c>
      <c r="AB100" s="15"/>
      <c r="AC100" s="15"/>
      <c r="AD100" s="15"/>
      <c r="AE100" s="15" t="s">
        <v>45</v>
      </c>
      <c r="AF100" s="17" t="s">
        <v>307</v>
      </c>
      <c r="AG100" s="19" t="s">
        <v>1027</v>
      </c>
      <c r="AH100" s="23" t="s">
        <v>1028</v>
      </c>
      <c r="AI100" s="28" t="s">
        <v>1038</v>
      </c>
    </row>
    <row r="101" ht="50.25" customHeight="1">
      <c r="A101" s="10">
        <v>100.0</v>
      </c>
      <c r="B101" s="10" t="s">
        <v>1020</v>
      </c>
      <c r="C101" s="12" t="s">
        <v>1019</v>
      </c>
      <c r="D101" s="168" t="s">
        <v>28</v>
      </c>
      <c r="E101" s="170" t="s">
        <v>29</v>
      </c>
      <c r="F101" s="170" t="s">
        <v>30</v>
      </c>
      <c r="G101" s="170" t="s">
        <v>1039</v>
      </c>
      <c r="H101" s="10" t="s">
        <v>1020</v>
      </c>
      <c r="I101" s="170" t="s">
        <v>1041</v>
      </c>
      <c r="J101" s="170" t="s">
        <v>95</v>
      </c>
      <c r="K101" s="170" t="s">
        <v>74</v>
      </c>
      <c r="L101" s="170" t="s">
        <v>74</v>
      </c>
      <c r="M101" s="170" t="s">
        <v>39</v>
      </c>
      <c r="N101" s="170" t="s">
        <v>39</v>
      </c>
      <c r="O101" s="170" t="s">
        <v>95</v>
      </c>
      <c r="P101" s="158">
        <v>137.0</v>
      </c>
      <c r="Q101" s="158">
        <v>138.0</v>
      </c>
      <c r="R101" s="15"/>
      <c r="S101" s="15"/>
      <c r="T101" s="15"/>
      <c r="U101" s="15"/>
      <c r="V101" s="15"/>
      <c r="W101" s="15"/>
      <c r="X101" s="15"/>
      <c r="Y101" s="15"/>
      <c r="Z101" s="15"/>
      <c r="AA101" s="15"/>
      <c r="AB101" s="15"/>
      <c r="AC101" s="15"/>
      <c r="AD101" s="15"/>
      <c r="AE101" s="15" t="s">
        <v>95</v>
      </c>
      <c r="AF101" s="17" t="s">
        <v>1043</v>
      </c>
      <c r="AG101" s="19" t="s">
        <v>1044</v>
      </c>
      <c r="AH101" s="23" t="s">
        <v>1045</v>
      </c>
      <c r="AI101" s="170" t="s">
        <v>95</v>
      </c>
    </row>
    <row r="102" ht="50.25" customHeight="1">
      <c r="A102" s="10">
        <v>101.0</v>
      </c>
      <c r="B102" s="10" t="s">
        <v>1030</v>
      </c>
      <c r="C102" s="12" t="s">
        <v>1019</v>
      </c>
      <c r="D102" s="168" t="s">
        <v>28</v>
      </c>
      <c r="E102" s="170" t="s">
        <v>29</v>
      </c>
      <c r="F102" s="170" t="s">
        <v>30</v>
      </c>
      <c r="G102" s="170" t="s">
        <v>74</v>
      </c>
      <c r="H102" s="10" t="s">
        <v>1030</v>
      </c>
      <c r="I102" s="170" t="s">
        <v>1047</v>
      </c>
      <c r="J102" s="28" t="s">
        <v>1048</v>
      </c>
      <c r="K102" s="170" t="s">
        <v>74</v>
      </c>
      <c r="L102" s="170" t="s">
        <v>74</v>
      </c>
      <c r="M102" s="170" t="s">
        <v>38</v>
      </c>
      <c r="N102" s="170" t="s">
        <v>39</v>
      </c>
      <c r="O102" s="28" t="s">
        <v>9</v>
      </c>
      <c r="P102" s="158">
        <v>140.0</v>
      </c>
      <c r="Q102" s="158">
        <v>134.0</v>
      </c>
      <c r="R102" s="15"/>
      <c r="S102" s="15"/>
      <c r="T102" s="15"/>
      <c r="U102" s="15" t="s">
        <v>1050</v>
      </c>
      <c r="V102" s="15" t="s">
        <v>1052</v>
      </c>
      <c r="W102" s="15"/>
      <c r="X102" s="15"/>
      <c r="Y102" s="15"/>
      <c r="Z102" s="15" t="s">
        <v>84</v>
      </c>
      <c r="AA102" s="15" t="s">
        <v>84</v>
      </c>
      <c r="AB102" s="15"/>
      <c r="AC102" s="15"/>
      <c r="AD102" s="15"/>
      <c r="AE102" s="15" t="s">
        <v>84</v>
      </c>
      <c r="AF102" s="17" t="s">
        <v>1043</v>
      </c>
      <c r="AG102" s="19" t="s">
        <v>1057</v>
      </c>
      <c r="AH102" s="23" t="s">
        <v>371</v>
      </c>
      <c r="AI102" s="28" t="s">
        <v>1038</v>
      </c>
    </row>
    <row r="103" ht="50.25" customHeight="1">
      <c r="A103" s="10">
        <v>102.0</v>
      </c>
      <c r="B103" s="10" t="s">
        <v>1060</v>
      </c>
      <c r="C103" s="12" t="s">
        <v>1019</v>
      </c>
      <c r="D103" s="168" t="s">
        <v>28</v>
      </c>
      <c r="E103" s="170" t="s">
        <v>29</v>
      </c>
      <c r="F103" s="170" t="s">
        <v>30</v>
      </c>
      <c r="G103" s="170" t="s">
        <v>1062</v>
      </c>
      <c r="H103" s="10" t="s">
        <v>1064</v>
      </c>
      <c r="I103" s="170" t="s">
        <v>1065</v>
      </c>
      <c r="J103" s="170" t="s">
        <v>1066</v>
      </c>
      <c r="K103" s="170" t="s">
        <v>1067</v>
      </c>
      <c r="L103" s="170" t="s">
        <v>74</v>
      </c>
      <c r="M103" s="170" t="s">
        <v>38</v>
      </c>
      <c r="N103" s="170" t="s">
        <v>39</v>
      </c>
      <c r="O103" s="170" t="s">
        <v>9</v>
      </c>
      <c r="P103" s="158">
        <v>141.0</v>
      </c>
      <c r="Q103" s="158">
        <v>34.0</v>
      </c>
      <c r="R103" s="15"/>
      <c r="S103" s="15"/>
      <c r="T103" s="15"/>
      <c r="U103" s="15" t="s">
        <v>1068</v>
      </c>
      <c r="V103" s="15" t="s">
        <v>1012</v>
      </c>
      <c r="W103" s="15"/>
      <c r="X103" s="15"/>
      <c r="Y103" s="15"/>
      <c r="Z103" s="15" t="s">
        <v>84</v>
      </c>
      <c r="AA103" s="15" t="s">
        <v>45</v>
      </c>
      <c r="AB103" s="15"/>
      <c r="AC103" s="15"/>
      <c r="AD103" s="15"/>
      <c r="AE103" s="15" t="s">
        <v>45</v>
      </c>
      <c r="AF103" s="17" t="s">
        <v>1070</v>
      </c>
      <c r="AG103" s="19" t="s">
        <v>1072</v>
      </c>
      <c r="AH103" s="23" t="s">
        <v>1073</v>
      </c>
      <c r="AI103" s="170" t="s">
        <v>1074</v>
      </c>
    </row>
    <row r="104" ht="50.25" customHeight="1">
      <c r="A104" s="10">
        <v>103.0</v>
      </c>
      <c r="B104" s="10" t="s">
        <v>1076</v>
      </c>
      <c r="C104" s="12" t="s">
        <v>1019</v>
      </c>
      <c r="D104" s="168" t="s">
        <v>28</v>
      </c>
      <c r="E104" s="170" t="s">
        <v>39</v>
      </c>
      <c r="F104" s="13" t="s">
        <v>64</v>
      </c>
      <c r="G104" s="170" t="s">
        <v>1062</v>
      </c>
      <c r="H104" s="10" t="s">
        <v>1076</v>
      </c>
      <c r="I104" s="170" t="s">
        <v>1080</v>
      </c>
      <c r="J104" s="170" t="s">
        <v>95</v>
      </c>
      <c r="K104" s="170" t="s">
        <v>1081</v>
      </c>
      <c r="L104" s="170" t="s">
        <v>74</v>
      </c>
      <c r="M104" s="170" t="s">
        <v>38</v>
      </c>
      <c r="N104" s="170" t="s">
        <v>39</v>
      </c>
      <c r="O104" s="170" t="s">
        <v>95</v>
      </c>
      <c r="P104" s="158">
        <v>142.0</v>
      </c>
      <c r="Q104" s="158">
        <v>143.0</v>
      </c>
      <c r="R104" s="15"/>
      <c r="S104" s="15"/>
      <c r="T104" s="15"/>
      <c r="U104" s="15"/>
      <c r="V104" s="15"/>
      <c r="W104" s="15"/>
      <c r="X104" s="15"/>
      <c r="Y104" s="15"/>
      <c r="Z104" s="15"/>
      <c r="AA104" s="15"/>
      <c r="AB104" s="15"/>
      <c r="AC104" s="15"/>
      <c r="AD104" s="15"/>
      <c r="AE104" s="15" t="s">
        <v>95</v>
      </c>
      <c r="AF104" s="17" t="s">
        <v>1043</v>
      </c>
      <c r="AG104" s="19" t="s">
        <v>1044</v>
      </c>
      <c r="AH104" s="23" t="s">
        <v>1045</v>
      </c>
      <c r="AI104" s="170" t="s">
        <v>95</v>
      </c>
    </row>
    <row r="105" ht="50.25" customHeight="1">
      <c r="A105" s="10">
        <v>104.0</v>
      </c>
      <c r="B105" s="10" t="s">
        <v>1084</v>
      </c>
      <c r="C105" s="12" t="s">
        <v>1019</v>
      </c>
      <c r="D105" s="168" t="s">
        <v>28</v>
      </c>
      <c r="E105" s="170" t="s">
        <v>29</v>
      </c>
      <c r="F105" s="170" t="s">
        <v>30</v>
      </c>
      <c r="G105" s="170" t="s">
        <v>1062</v>
      </c>
      <c r="H105" s="10" t="s">
        <v>1085</v>
      </c>
      <c r="I105" s="170" t="s">
        <v>1086</v>
      </c>
      <c r="J105" s="170" t="s">
        <v>1088</v>
      </c>
      <c r="K105" s="170" t="s">
        <v>1067</v>
      </c>
      <c r="L105" s="170" t="s">
        <v>74</v>
      </c>
      <c r="M105" s="170" t="s">
        <v>38</v>
      </c>
      <c r="N105" s="170" t="s">
        <v>39</v>
      </c>
      <c r="O105" s="170" t="s">
        <v>9</v>
      </c>
      <c r="P105" s="158">
        <v>144.0</v>
      </c>
      <c r="Q105" s="158">
        <v>34.0</v>
      </c>
      <c r="R105" s="15"/>
      <c r="S105" s="15"/>
      <c r="T105" s="15"/>
      <c r="U105" s="15" t="s">
        <v>1090</v>
      </c>
      <c r="V105" s="15" t="s">
        <v>1012</v>
      </c>
      <c r="W105" s="15"/>
      <c r="X105" s="15"/>
      <c r="Y105" s="15"/>
      <c r="Z105" s="15" t="s">
        <v>84</v>
      </c>
      <c r="AA105" s="15" t="s">
        <v>45</v>
      </c>
      <c r="AB105" s="15"/>
      <c r="AC105" s="15"/>
      <c r="AD105" s="15"/>
      <c r="AE105" s="15" t="s">
        <v>45</v>
      </c>
      <c r="AF105" s="17" t="s">
        <v>973</v>
      </c>
      <c r="AG105" s="19" t="s">
        <v>1093</v>
      </c>
      <c r="AH105" s="23" t="s">
        <v>1094</v>
      </c>
      <c r="AI105" s="170" t="s">
        <v>1074</v>
      </c>
    </row>
    <row r="106" ht="50.25" customHeight="1">
      <c r="A106" s="10">
        <v>105.0</v>
      </c>
      <c r="B106" s="10" t="s">
        <v>1042</v>
      </c>
      <c r="C106" s="12" t="s">
        <v>1019</v>
      </c>
      <c r="D106" s="168" t="s">
        <v>28</v>
      </c>
      <c r="E106" s="170" t="s">
        <v>39</v>
      </c>
      <c r="F106" s="170" t="s">
        <v>64</v>
      </c>
      <c r="G106" s="170" t="s">
        <v>1096</v>
      </c>
      <c r="H106" s="10" t="s">
        <v>1042</v>
      </c>
      <c r="I106" s="170" t="s">
        <v>1097</v>
      </c>
      <c r="J106" s="170" t="s">
        <v>95</v>
      </c>
      <c r="K106" s="170" t="s">
        <v>1081</v>
      </c>
      <c r="L106" s="170" t="s">
        <v>74</v>
      </c>
      <c r="M106" s="170" t="s">
        <v>38</v>
      </c>
      <c r="N106" s="170" t="s">
        <v>39</v>
      </c>
      <c r="O106" s="170" t="s">
        <v>95</v>
      </c>
      <c r="P106" s="158">
        <v>145.0</v>
      </c>
      <c r="Q106" s="158">
        <v>146.0</v>
      </c>
      <c r="R106" s="15"/>
      <c r="S106" s="15"/>
      <c r="T106" s="15"/>
      <c r="U106" s="15"/>
      <c r="V106" s="15"/>
      <c r="W106" s="15"/>
      <c r="X106" s="15"/>
      <c r="Y106" s="15"/>
      <c r="Z106" s="15"/>
      <c r="AA106" s="15"/>
      <c r="AB106" s="15"/>
      <c r="AC106" s="15"/>
      <c r="AD106" s="15"/>
      <c r="AE106" s="15" t="s">
        <v>95</v>
      </c>
      <c r="AF106" s="17" t="s">
        <v>1043</v>
      </c>
      <c r="AG106" s="19" t="s">
        <v>1044</v>
      </c>
      <c r="AH106" s="23" t="s">
        <v>1045</v>
      </c>
      <c r="AI106" s="170" t="s">
        <v>95</v>
      </c>
    </row>
    <row r="107" ht="50.25" customHeight="1">
      <c r="A107" s="10">
        <v>106.0</v>
      </c>
      <c r="B107" s="10" t="s">
        <v>1102</v>
      </c>
      <c r="C107" s="12" t="s">
        <v>1019</v>
      </c>
      <c r="D107" s="168" t="s">
        <v>28</v>
      </c>
      <c r="E107" s="170" t="s">
        <v>29</v>
      </c>
      <c r="F107" s="170" t="s">
        <v>30</v>
      </c>
      <c r="G107" s="170" t="s">
        <v>1104</v>
      </c>
      <c r="H107" s="10" t="s">
        <v>1102</v>
      </c>
      <c r="I107" s="170" t="s">
        <v>1105</v>
      </c>
      <c r="J107" s="170" t="s">
        <v>1106</v>
      </c>
      <c r="K107" s="170" t="s">
        <v>74</v>
      </c>
      <c r="L107" s="170" t="s">
        <v>74</v>
      </c>
      <c r="M107" s="170" t="s">
        <v>38</v>
      </c>
      <c r="N107" s="170" t="s">
        <v>267</v>
      </c>
      <c r="O107" s="28" t="s">
        <v>9</v>
      </c>
      <c r="P107" s="158">
        <v>147.0</v>
      </c>
      <c r="Q107" s="158"/>
      <c r="R107" s="15"/>
      <c r="S107" s="15"/>
      <c r="T107" s="15"/>
      <c r="U107" s="15"/>
      <c r="V107" s="15"/>
      <c r="W107" s="15"/>
      <c r="X107" s="15"/>
      <c r="Y107" s="15"/>
      <c r="Z107" s="15"/>
      <c r="AA107" s="15"/>
      <c r="AB107" s="15"/>
      <c r="AC107" s="15"/>
      <c r="AD107" s="15"/>
      <c r="AE107" s="15" t="s">
        <v>45</v>
      </c>
      <c r="AF107" s="17" t="s">
        <v>1110</v>
      </c>
      <c r="AG107" s="19" t="s">
        <v>1111</v>
      </c>
      <c r="AH107" s="23" t="s">
        <v>1112</v>
      </c>
      <c r="AI107" s="170" t="s">
        <v>1106</v>
      </c>
    </row>
    <row r="108" ht="50.25" customHeight="1">
      <c r="A108" s="10">
        <v>107.0</v>
      </c>
      <c r="B108" s="10" t="s">
        <v>1113</v>
      </c>
      <c r="C108" s="12" t="s">
        <v>1019</v>
      </c>
      <c r="D108" s="168" t="s">
        <v>28</v>
      </c>
      <c r="E108" s="170" t="s">
        <v>39</v>
      </c>
      <c r="F108" s="170" t="s">
        <v>64</v>
      </c>
      <c r="G108" s="170" t="s">
        <v>1114</v>
      </c>
      <c r="H108" s="10" t="s">
        <v>1113</v>
      </c>
      <c r="I108" s="170" t="s">
        <v>74</v>
      </c>
      <c r="J108" s="170" t="s">
        <v>95</v>
      </c>
      <c r="K108" s="170" t="s">
        <v>74</v>
      </c>
      <c r="L108" s="170" t="s">
        <v>74</v>
      </c>
      <c r="M108" s="170" t="s">
        <v>39</v>
      </c>
      <c r="N108" s="170" t="s">
        <v>39</v>
      </c>
      <c r="O108" s="170" t="s">
        <v>95</v>
      </c>
      <c r="P108" s="158">
        <v>148.0</v>
      </c>
      <c r="Q108" s="158"/>
      <c r="R108" s="15"/>
      <c r="S108" s="15"/>
      <c r="T108" s="15"/>
      <c r="U108" s="15"/>
      <c r="V108" s="15"/>
      <c r="W108" s="15"/>
      <c r="X108" s="15"/>
      <c r="Y108" s="15"/>
      <c r="Z108" s="15"/>
      <c r="AA108" s="15"/>
      <c r="AB108" s="15"/>
      <c r="AC108" s="15"/>
      <c r="AD108" s="15"/>
      <c r="AE108" s="15" t="s">
        <v>95</v>
      </c>
      <c r="AF108" s="106" t="s">
        <v>1119</v>
      </c>
      <c r="AG108" s="23" t="s">
        <v>1120</v>
      </c>
      <c r="AH108" s="23" t="s">
        <v>1121</v>
      </c>
      <c r="AI108" s="170" t="s">
        <v>95</v>
      </c>
    </row>
    <row r="109" ht="50.25" customHeight="1">
      <c r="A109" s="10">
        <v>108.0</v>
      </c>
      <c r="B109" s="10" t="s">
        <v>1122</v>
      </c>
      <c r="C109" s="12" t="s">
        <v>1019</v>
      </c>
      <c r="D109" s="26" t="s">
        <v>349</v>
      </c>
      <c r="E109" s="28" t="s">
        <v>39</v>
      </c>
      <c r="F109" s="28" t="s">
        <v>64</v>
      </c>
      <c r="G109" s="28" t="s">
        <v>74</v>
      </c>
      <c r="H109" s="10" t="s">
        <v>1122</v>
      </c>
      <c r="I109" s="28" t="s">
        <v>74</v>
      </c>
      <c r="J109" s="28" t="s">
        <v>95</v>
      </c>
      <c r="K109" s="28" t="s">
        <v>74</v>
      </c>
      <c r="L109" s="28" t="s">
        <v>74</v>
      </c>
      <c r="M109" s="170" t="s">
        <v>39</v>
      </c>
      <c r="N109" s="170" t="s">
        <v>39</v>
      </c>
      <c r="O109" s="170" t="s">
        <v>95</v>
      </c>
      <c r="P109" s="158"/>
      <c r="Q109" s="158"/>
      <c r="R109" s="15"/>
      <c r="S109" s="15"/>
      <c r="T109" s="15"/>
      <c r="U109" s="15"/>
      <c r="V109" s="15"/>
      <c r="W109" s="15"/>
      <c r="X109" s="15"/>
      <c r="Y109" s="15"/>
      <c r="Z109" s="15"/>
      <c r="AA109" s="15"/>
      <c r="AB109" s="15"/>
      <c r="AC109" s="15"/>
      <c r="AD109" s="15"/>
      <c r="AE109" s="15" t="s">
        <v>64</v>
      </c>
      <c r="AF109" s="17"/>
      <c r="AG109" s="19"/>
      <c r="AH109" s="23"/>
      <c r="AI109" s="28" t="s">
        <v>95</v>
      </c>
    </row>
    <row r="110" ht="50.25" customHeight="1">
      <c r="A110" s="10">
        <v>109.0</v>
      </c>
      <c r="B110" s="10" t="s">
        <v>1056</v>
      </c>
      <c r="C110" s="12" t="s">
        <v>448</v>
      </c>
      <c r="D110" s="26" t="s">
        <v>28</v>
      </c>
      <c r="E110" s="28" t="s">
        <v>39</v>
      </c>
      <c r="F110" s="28" t="s">
        <v>64</v>
      </c>
      <c r="G110" s="28" t="s">
        <v>1126</v>
      </c>
      <c r="H110" s="10" t="s">
        <v>1056</v>
      </c>
      <c r="I110" s="28" t="s">
        <v>74</v>
      </c>
      <c r="J110" s="28" t="s">
        <v>95</v>
      </c>
      <c r="K110" s="28" t="s">
        <v>74</v>
      </c>
      <c r="L110" s="28" t="s">
        <v>74</v>
      </c>
      <c r="M110" s="170" t="s">
        <v>39</v>
      </c>
      <c r="N110" s="170" t="s">
        <v>39</v>
      </c>
      <c r="O110" s="170" t="s">
        <v>95</v>
      </c>
      <c r="P110" s="158">
        <v>150.0</v>
      </c>
      <c r="Q110" s="158"/>
      <c r="R110" s="15"/>
      <c r="S110" s="15"/>
      <c r="T110" s="15"/>
      <c r="U110" s="15"/>
      <c r="V110" s="15"/>
      <c r="W110" s="15"/>
      <c r="X110" s="15"/>
      <c r="Y110" s="15"/>
      <c r="Z110" s="15"/>
      <c r="AA110" s="15"/>
      <c r="AB110" s="15"/>
      <c r="AC110" s="15"/>
      <c r="AD110" s="15"/>
      <c r="AE110" s="15" t="s">
        <v>95</v>
      </c>
      <c r="AF110" s="17" t="s">
        <v>1129</v>
      </c>
      <c r="AG110" s="19" t="s">
        <v>1130</v>
      </c>
      <c r="AH110" s="23" t="s">
        <v>1131</v>
      </c>
      <c r="AI110" s="28" t="s">
        <v>95</v>
      </c>
    </row>
    <row r="111" ht="50.25" customHeight="1">
      <c r="A111" s="10">
        <v>110.0</v>
      </c>
      <c r="B111" s="10" t="s">
        <v>1069</v>
      </c>
      <c r="C111" s="12" t="s">
        <v>448</v>
      </c>
      <c r="D111" s="26" t="s">
        <v>28</v>
      </c>
      <c r="E111" s="28" t="s">
        <v>39</v>
      </c>
      <c r="F111" s="28" t="s">
        <v>64</v>
      </c>
      <c r="G111" s="28" t="s">
        <v>1126</v>
      </c>
      <c r="H111" s="10" t="s">
        <v>1069</v>
      </c>
      <c r="I111" s="28" t="s">
        <v>74</v>
      </c>
      <c r="J111" s="28" t="s">
        <v>95</v>
      </c>
      <c r="K111" s="28" t="s">
        <v>74</v>
      </c>
      <c r="L111" s="28" t="s">
        <v>74</v>
      </c>
      <c r="M111" s="170" t="s">
        <v>39</v>
      </c>
      <c r="N111" s="170" t="s">
        <v>39</v>
      </c>
      <c r="O111" s="170" t="s">
        <v>95</v>
      </c>
      <c r="P111" s="158">
        <v>151.0</v>
      </c>
      <c r="Q111" s="158"/>
      <c r="R111" s="15"/>
      <c r="S111" s="15"/>
      <c r="T111" s="15"/>
      <c r="U111" s="15"/>
      <c r="V111" s="15"/>
      <c r="W111" s="15"/>
      <c r="X111" s="15"/>
      <c r="Y111" s="15"/>
      <c r="Z111" s="15"/>
      <c r="AA111" s="15"/>
      <c r="AB111" s="15"/>
      <c r="AC111" s="15"/>
      <c r="AD111" s="15"/>
      <c r="AE111" s="15" t="s">
        <v>95</v>
      </c>
      <c r="AF111" s="17" t="s">
        <v>1134</v>
      </c>
      <c r="AG111" s="19" t="s">
        <v>1135</v>
      </c>
      <c r="AH111" s="23" t="s">
        <v>1136</v>
      </c>
      <c r="AI111" s="28" t="s">
        <v>95</v>
      </c>
    </row>
    <row r="112" ht="50.25" customHeight="1">
      <c r="A112" s="10">
        <v>111.0</v>
      </c>
      <c r="B112" s="10" t="s">
        <v>1082</v>
      </c>
      <c r="C112" s="12" t="s">
        <v>448</v>
      </c>
      <c r="D112" s="26" t="s">
        <v>28</v>
      </c>
      <c r="E112" s="28" t="s">
        <v>39</v>
      </c>
      <c r="F112" s="28" t="s">
        <v>64</v>
      </c>
      <c r="G112" s="28" t="s">
        <v>1126</v>
      </c>
      <c r="H112" s="10" t="s">
        <v>1082</v>
      </c>
      <c r="I112" s="28" t="s">
        <v>74</v>
      </c>
      <c r="J112" s="28" t="s">
        <v>95</v>
      </c>
      <c r="K112" s="28" t="s">
        <v>74</v>
      </c>
      <c r="L112" s="28" t="s">
        <v>74</v>
      </c>
      <c r="M112" s="170" t="s">
        <v>39</v>
      </c>
      <c r="N112" s="170" t="s">
        <v>39</v>
      </c>
      <c r="O112" s="170" t="s">
        <v>95</v>
      </c>
      <c r="P112" s="158">
        <v>152.0</v>
      </c>
      <c r="Q112" s="158"/>
      <c r="R112" s="15"/>
      <c r="S112" s="15"/>
      <c r="T112" s="15"/>
      <c r="U112" s="15"/>
      <c r="V112" s="15"/>
      <c r="W112" s="15"/>
      <c r="X112" s="15"/>
      <c r="Y112" s="15"/>
      <c r="Z112" s="15"/>
      <c r="AA112" s="15"/>
      <c r="AB112" s="15"/>
      <c r="AC112" s="15"/>
      <c r="AD112" s="15"/>
      <c r="AE112" s="15" t="s">
        <v>95</v>
      </c>
      <c r="AF112" s="17" t="s">
        <v>1139</v>
      </c>
      <c r="AG112" s="19" t="s">
        <v>1140</v>
      </c>
      <c r="AH112" s="23" t="s">
        <v>1141</v>
      </c>
      <c r="AI112" s="28" t="s">
        <v>95</v>
      </c>
    </row>
    <row r="113" ht="50.25" customHeight="1">
      <c r="A113" s="10">
        <v>112.0</v>
      </c>
      <c r="B113" s="10" t="s">
        <v>1087</v>
      </c>
      <c r="C113" s="12" t="s">
        <v>448</v>
      </c>
      <c r="D113" s="26" t="s">
        <v>28</v>
      </c>
      <c r="E113" s="28" t="s">
        <v>29</v>
      </c>
      <c r="F113" s="28" t="s">
        <v>30</v>
      </c>
      <c r="G113" s="28" t="s">
        <v>74</v>
      </c>
      <c r="H113" s="10" t="s">
        <v>1087</v>
      </c>
      <c r="I113" s="28" t="s">
        <v>1144</v>
      </c>
      <c r="J113" s="28" t="s">
        <v>747</v>
      </c>
      <c r="K113" s="28" t="s">
        <v>74</v>
      </c>
      <c r="L113" s="28" t="s">
        <v>74</v>
      </c>
      <c r="M113" s="170" t="s">
        <v>39</v>
      </c>
      <c r="N113" s="170" t="s">
        <v>39</v>
      </c>
      <c r="O113" s="28" t="s">
        <v>9</v>
      </c>
      <c r="P113" s="158">
        <v>153.0</v>
      </c>
      <c r="Q113" s="158">
        <v>154.0</v>
      </c>
      <c r="R113" s="15"/>
      <c r="S113" s="15"/>
      <c r="T113" s="15"/>
      <c r="U113" s="15" t="s">
        <v>1146</v>
      </c>
      <c r="V113" s="15" t="s">
        <v>1147</v>
      </c>
      <c r="W113" s="15"/>
      <c r="X113" s="15"/>
      <c r="Y113" s="15"/>
      <c r="Z113" s="15" t="s">
        <v>84</v>
      </c>
      <c r="AA113" s="15" t="s">
        <v>84</v>
      </c>
      <c r="AB113" s="15"/>
      <c r="AC113" s="15"/>
      <c r="AD113" s="15"/>
      <c r="AE113" s="15" t="s">
        <v>84</v>
      </c>
      <c r="AF113" s="17" t="s">
        <v>605</v>
      </c>
      <c r="AG113" s="19" t="s">
        <v>1149</v>
      </c>
      <c r="AH113" s="23" t="s">
        <v>726</v>
      </c>
      <c r="AI113" s="28" t="s">
        <v>747</v>
      </c>
    </row>
    <row r="114" ht="50.25" customHeight="1">
      <c r="A114" s="10">
        <v>113.0</v>
      </c>
      <c r="B114" s="10" t="s">
        <v>1151</v>
      </c>
      <c r="C114" s="12" t="s">
        <v>448</v>
      </c>
      <c r="D114" s="26" t="s">
        <v>28</v>
      </c>
      <c r="E114" s="28" t="s">
        <v>29</v>
      </c>
      <c r="F114" s="28" t="s">
        <v>30</v>
      </c>
      <c r="G114" s="28" t="s">
        <v>74</v>
      </c>
      <c r="H114" s="10" t="s">
        <v>1151</v>
      </c>
      <c r="I114" s="28" t="s">
        <v>1153</v>
      </c>
      <c r="J114" s="28" t="s">
        <v>1154</v>
      </c>
      <c r="K114" s="28" t="s">
        <v>1155</v>
      </c>
      <c r="L114" s="28" t="s">
        <v>74</v>
      </c>
      <c r="M114" s="170" t="s">
        <v>39</v>
      </c>
      <c r="N114" s="170" t="s">
        <v>39</v>
      </c>
      <c r="O114" s="28" t="s">
        <v>9</v>
      </c>
      <c r="P114" s="158">
        <v>155.0</v>
      </c>
      <c r="Q114" s="158">
        <v>34.0</v>
      </c>
      <c r="R114" s="15"/>
      <c r="S114" s="15"/>
      <c r="T114" s="15"/>
      <c r="U114" s="15" t="s">
        <v>1156</v>
      </c>
      <c r="V114" s="15" t="s">
        <v>1012</v>
      </c>
      <c r="W114" s="15"/>
      <c r="X114" s="15"/>
      <c r="Y114" s="15"/>
      <c r="Z114" s="15" t="s">
        <v>84</v>
      </c>
      <c r="AA114" s="15" t="s">
        <v>45</v>
      </c>
      <c r="AB114" s="15"/>
      <c r="AC114" s="15"/>
      <c r="AD114" s="15"/>
      <c r="AE114" s="15" t="s">
        <v>45</v>
      </c>
      <c r="AF114" s="17" t="s">
        <v>1158</v>
      </c>
      <c r="AG114" s="19" t="s">
        <v>1159</v>
      </c>
      <c r="AH114" s="23" t="s">
        <v>1160</v>
      </c>
      <c r="AI114" s="28" t="s">
        <v>1161</v>
      </c>
    </row>
    <row r="115" ht="50.25" customHeight="1">
      <c r="A115" s="10">
        <v>114.0</v>
      </c>
      <c r="B115" s="10" t="s">
        <v>1162</v>
      </c>
      <c r="C115" s="12" t="s">
        <v>448</v>
      </c>
      <c r="D115" s="26" t="s">
        <v>28</v>
      </c>
      <c r="E115" s="28" t="s">
        <v>29</v>
      </c>
      <c r="F115" s="28" t="s">
        <v>30</v>
      </c>
      <c r="G115" s="28" t="s">
        <v>74</v>
      </c>
      <c r="H115" s="10" t="s">
        <v>1162</v>
      </c>
      <c r="I115" s="28" t="s">
        <v>1164</v>
      </c>
      <c r="J115" s="28" t="s">
        <v>1165</v>
      </c>
      <c r="K115" s="28" t="s">
        <v>74</v>
      </c>
      <c r="L115" s="28" t="s">
        <v>74</v>
      </c>
      <c r="M115" s="170" t="s">
        <v>39</v>
      </c>
      <c r="N115" s="170" t="s">
        <v>39</v>
      </c>
      <c r="O115" s="28" t="s">
        <v>9</v>
      </c>
      <c r="P115" s="158">
        <v>156.0</v>
      </c>
      <c r="Q115" s="158">
        <v>34.0</v>
      </c>
      <c r="R115" s="15"/>
      <c r="S115" s="15"/>
      <c r="T115" s="15"/>
      <c r="U115" s="15" t="s">
        <v>1166</v>
      </c>
      <c r="V115" s="15" t="s">
        <v>1012</v>
      </c>
      <c r="W115" s="15"/>
      <c r="X115" s="15"/>
      <c r="Y115" s="15"/>
      <c r="Z115" s="15" t="s">
        <v>84</v>
      </c>
      <c r="AA115" s="15" t="s">
        <v>45</v>
      </c>
      <c r="AB115" s="15"/>
      <c r="AC115" s="15"/>
      <c r="AD115" s="15"/>
      <c r="AE115" s="15" t="s">
        <v>45</v>
      </c>
      <c r="AF115" s="17" t="s">
        <v>401</v>
      </c>
      <c r="AG115" s="19" t="s">
        <v>416</v>
      </c>
      <c r="AH115" s="23" t="s">
        <v>639</v>
      </c>
      <c r="AI115" s="28" t="s">
        <v>1167</v>
      </c>
    </row>
    <row r="116" ht="50.25" customHeight="1">
      <c r="A116" s="10">
        <v>115.0</v>
      </c>
      <c r="B116" s="10" t="s">
        <v>1168</v>
      </c>
      <c r="C116" s="12" t="s">
        <v>1169</v>
      </c>
      <c r="D116" s="26" t="s">
        <v>349</v>
      </c>
      <c r="E116" s="28" t="s">
        <v>29</v>
      </c>
      <c r="F116" s="13" t="s">
        <v>30</v>
      </c>
      <c r="G116" s="28" t="s">
        <v>74</v>
      </c>
      <c r="H116" s="10" t="s">
        <v>1168</v>
      </c>
      <c r="I116" s="28" t="s">
        <v>351</v>
      </c>
      <c r="J116" s="28" t="s">
        <v>1171</v>
      </c>
      <c r="K116" s="28" t="s">
        <v>74</v>
      </c>
      <c r="L116" s="28" t="s">
        <v>74</v>
      </c>
      <c r="M116" s="170" t="s">
        <v>39</v>
      </c>
      <c r="N116" s="170" t="s">
        <v>39</v>
      </c>
      <c r="O116" s="28" t="s">
        <v>74</v>
      </c>
      <c r="P116" s="158"/>
      <c r="Q116" s="158"/>
      <c r="R116" s="15"/>
      <c r="S116" s="15"/>
      <c r="T116" s="15"/>
      <c r="U116" s="15"/>
      <c r="V116" s="15"/>
      <c r="W116" s="15"/>
      <c r="X116" s="15"/>
      <c r="Y116" s="15"/>
      <c r="Z116" s="15"/>
      <c r="AA116" s="15"/>
      <c r="AB116" s="15"/>
      <c r="AC116" s="15"/>
      <c r="AD116" s="15"/>
      <c r="AE116" s="15" t="s">
        <v>84</v>
      </c>
      <c r="AF116" s="106" t="s">
        <v>1173</v>
      </c>
      <c r="AG116" s="23" t="s">
        <v>1174</v>
      </c>
      <c r="AH116" s="23" t="s">
        <v>1176</v>
      </c>
      <c r="AI116" s="28" t="s">
        <v>1171</v>
      </c>
    </row>
    <row r="117" ht="50.25" customHeight="1">
      <c r="A117" s="10">
        <v>116.0</v>
      </c>
      <c r="B117" s="10" t="s">
        <v>1177</v>
      </c>
      <c r="C117" s="12" t="s">
        <v>1169</v>
      </c>
      <c r="D117" s="26" t="s">
        <v>349</v>
      </c>
      <c r="E117" s="28" t="s">
        <v>29</v>
      </c>
      <c r="F117" s="13" t="s">
        <v>30</v>
      </c>
      <c r="G117" s="28" t="s">
        <v>74</v>
      </c>
      <c r="H117" s="10" t="s">
        <v>1177</v>
      </c>
      <c r="I117" s="28" t="s">
        <v>351</v>
      </c>
      <c r="J117" s="28" t="s">
        <v>1179</v>
      </c>
      <c r="K117" s="28" t="s">
        <v>74</v>
      </c>
      <c r="L117" s="28" t="s">
        <v>74</v>
      </c>
      <c r="M117" s="170" t="s">
        <v>39</v>
      </c>
      <c r="N117" s="170" t="s">
        <v>39</v>
      </c>
      <c r="O117" s="28" t="s">
        <v>74</v>
      </c>
      <c r="P117" s="158"/>
      <c r="Q117" s="158"/>
      <c r="R117" s="15"/>
      <c r="S117" s="15"/>
      <c r="T117" s="15"/>
      <c r="U117" s="15"/>
      <c r="V117" s="15"/>
      <c r="W117" s="15"/>
      <c r="X117" s="15"/>
      <c r="Y117" s="15"/>
      <c r="Z117" s="15"/>
      <c r="AA117" s="15"/>
      <c r="AB117" s="15"/>
      <c r="AC117" s="15"/>
      <c r="AD117" s="15"/>
      <c r="AE117" s="15" t="s">
        <v>84</v>
      </c>
      <c r="AF117" s="106" t="s">
        <v>1182</v>
      </c>
      <c r="AG117" s="23" t="s">
        <v>1184</v>
      </c>
      <c r="AH117" s="23" t="s">
        <v>1186</v>
      </c>
      <c r="AI117" s="28" t="s">
        <v>1179</v>
      </c>
    </row>
    <row r="118" ht="50.25" customHeight="1">
      <c r="A118" s="10">
        <v>117.0</v>
      </c>
      <c r="B118" s="10" t="s">
        <v>1188</v>
      </c>
      <c r="C118" s="12" t="s">
        <v>1169</v>
      </c>
      <c r="D118" s="26" t="s">
        <v>28</v>
      </c>
      <c r="E118" s="28" t="s">
        <v>29</v>
      </c>
      <c r="F118" s="28" t="s">
        <v>30</v>
      </c>
      <c r="G118" s="28" t="s">
        <v>74</v>
      </c>
      <c r="H118" s="10" t="s">
        <v>1188</v>
      </c>
      <c r="I118" s="28" t="s">
        <v>74</v>
      </c>
      <c r="J118" s="28" t="s">
        <v>1191</v>
      </c>
      <c r="K118" s="28" t="s">
        <v>74</v>
      </c>
      <c r="L118" s="28" t="s">
        <v>74</v>
      </c>
      <c r="M118" s="170" t="s">
        <v>39</v>
      </c>
      <c r="N118" s="170" t="s">
        <v>39</v>
      </c>
      <c r="O118" s="28" t="s">
        <v>9</v>
      </c>
      <c r="P118" s="158">
        <v>160.0</v>
      </c>
      <c r="Q118" s="158"/>
      <c r="R118" s="15"/>
      <c r="S118" s="15"/>
      <c r="T118" s="15"/>
      <c r="U118" s="15" t="s">
        <v>1188</v>
      </c>
      <c r="V118" s="15"/>
      <c r="W118" s="15"/>
      <c r="X118" s="15"/>
      <c r="Y118" s="15"/>
      <c r="Z118" s="15" t="s">
        <v>84</v>
      </c>
      <c r="AA118" s="15"/>
      <c r="AB118" s="15"/>
      <c r="AC118" s="15"/>
      <c r="AD118" s="15"/>
      <c r="AE118" s="15" t="s">
        <v>84</v>
      </c>
      <c r="AF118" s="106" t="s">
        <v>1193</v>
      </c>
      <c r="AG118" s="23" t="s">
        <v>1194</v>
      </c>
      <c r="AH118" s="23" t="s">
        <v>1195</v>
      </c>
      <c r="AI118" s="28" t="s">
        <v>1191</v>
      </c>
    </row>
    <row r="119" ht="50.25" customHeight="1">
      <c r="A119" s="10">
        <v>118.0</v>
      </c>
      <c r="B119" s="10" t="s">
        <v>1196</v>
      </c>
      <c r="C119" s="12" t="s">
        <v>1169</v>
      </c>
      <c r="D119" s="26" t="s">
        <v>349</v>
      </c>
      <c r="E119" s="28" t="s">
        <v>29</v>
      </c>
      <c r="F119" s="13" t="s">
        <v>30</v>
      </c>
      <c r="G119" s="28" t="s">
        <v>74</v>
      </c>
      <c r="H119" s="10" t="s">
        <v>1196</v>
      </c>
      <c r="I119" s="28" t="s">
        <v>351</v>
      </c>
      <c r="J119" s="28" t="s">
        <v>1179</v>
      </c>
      <c r="K119" s="28" t="s">
        <v>74</v>
      </c>
      <c r="L119" s="28" t="s">
        <v>74</v>
      </c>
      <c r="M119" s="170" t="s">
        <v>39</v>
      </c>
      <c r="N119" s="170" t="s">
        <v>39</v>
      </c>
      <c r="O119" s="28" t="s">
        <v>74</v>
      </c>
      <c r="P119" s="158"/>
      <c r="Q119" s="158"/>
      <c r="R119" s="15"/>
      <c r="S119" s="15"/>
      <c r="T119" s="15"/>
      <c r="U119" s="15"/>
      <c r="V119" s="15"/>
      <c r="W119" s="15"/>
      <c r="X119" s="15"/>
      <c r="Y119" s="15"/>
      <c r="Z119" s="15"/>
      <c r="AA119" s="15"/>
      <c r="AB119" s="15"/>
      <c r="AC119" s="15"/>
      <c r="AD119" s="15"/>
      <c r="AE119" s="15" t="s">
        <v>84</v>
      </c>
      <c r="AF119" s="106" t="s">
        <v>1199</v>
      </c>
      <c r="AG119" s="23" t="s">
        <v>1200</v>
      </c>
      <c r="AH119" s="23" t="s">
        <v>1201</v>
      </c>
      <c r="AI119" s="28" t="s">
        <v>1179</v>
      </c>
    </row>
    <row r="120" ht="50.25" customHeight="1">
      <c r="A120" s="10">
        <v>119.0</v>
      </c>
      <c r="B120" s="26" t="s">
        <v>1202</v>
      </c>
      <c r="C120" s="12" t="s">
        <v>1169</v>
      </c>
      <c r="D120" s="26" t="s">
        <v>349</v>
      </c>
      <c r="E120" s="28" t="s">
        <v>29</v>
      </c>
      <c r="F120" s="13" t="s">
        <v>30</v>
      </c>
      <c r="G120" s="28" t="s">
        <v>74</v>
      </c>
      <c r="H120" s="26" t="s">
        <v>1202</v>
      </c>
      <c r="I120" s="28" t="s">
        <v>351</v>
      </c>
      <c r="J120" s="28" t="s">
        <v>1179</v>
      </c>
      <c r="K120" s="28" t="s">
        <v>74</v>
      </c>
      <c r="L120" s="28" t="s">
        <v>74</v>
      </c>
      <c r="M120" s="170" t="s">
        <v>39</v>
      </c>
      <c r="N120" s="170" t="s">
        <v>39</v>
      </c>
      <c r="O120" s="28" t="s">
        <v>74</v>
      </c>
      <c r="P120" s="158"/>
      <c r="Q120" s="158"/>
      <c r="R120" s="15"/>
      <c r="S120" s="15"/>
      <c r="T120" s="15"/>
      <c r="U120" s="15"/>
      <c r="V120" s="15"/>
      <c r="W120" s="15"/>
      <c r="X120" s="15"/>
      <c r="Y120" s="15"/>
      <c r="Z120" s="15"/>
      <c r="AA120" s="15"/>
      <c r="AB120" s="15"/>
      <c r="AC120" s="15"/>
      <c r="AD120" s="15"/>
      <c r="AE120" s="15" t="s">
        <v>84</v>
      </c>
      <c r="AF120" s="106" t="s">
        <v>1206</v>
      </c>
      <c r="AG120" s="23" t="s">
        <v>1207</v>
      </c>
      <c r="AH120" s="23" t="s">
        <v>1208</v>
      </c>
      <c r="AI120" s="28" t="s">
        <v>1179</v>
      </c>
    </row>
    <row r="121" ht="50.25" customHeight="1">
      <c r="A121" s="10">
        <v>120.0</v>
      </c>
      <c r="B121" s="26" t="s">
        <v>1209</v>
      </c>
      <c r="C121" s="12" t="s">
        <v>1169</v>
      </c>
      <c r="D121" s="26" t="s">
        <v>349</v>
      </c>
      <c r="E121" s="28" t="s">
        <v>29</v>
      </c>
      <c r="F121" s="13" t="s">
        <v>30</v>
      </c>
      <c r="G121" s="28" t="s">
        <v>74</v>
      </c>
      <c r="H121" s="26" t="s">
        <v>1209</v>
      </c>
      <c r="I121" s="28" t="s">
        <v>351</v>
      </c>
      <c r="J121" s="28" t="s">
        <v>1179</v>
      </c>
      <c r="K121" s="28" t="s">
        <v>74</v>
      </c>
      <c r="L121" s="28" t="s">
        <v>74</v>
      </c>
      <c r="M121" s="170" t="s">
        <v>39</v>
      </c>
      <c r="N121" s="170" t="s">
        <v>39</v>
      </c>
      <c r="O121" s="28" t="s">
        <v>74</v>
      </c>
      <c r="P121" s="158"/>
      <c r="Q121" s="158"/>
      <c r="R121" s="15"/>
      <c r="S121" s="15"/>
      <c r="T121" s="15"/>
      <c r="U121" s="15"/>
      <c r="V121" s="15"/>
      <c r="W121" s="15"/>
      <c r="X121" s="15"/>
      <c r="Y121" s="15"/>
      <c r="Z121" s="15"/>
      <c r="AA121" s="15"/>
      <c r="AB121" s="15"/>
      <c r="AC121" s="15"/>
      <c r="AD121" s="15"/>
      <c r="AE121" s="15" t="s">
        <v>84</v>
      </c>
      <c r="AF121" s="106" t="s">
        <v>1213</v>
      </c>
      <c r="AG121" s="23" t="s">
        <v>1214</v>
      </c>
      <c r="AH121" s="23" t="s">
        <v>1215</v>
      </c>
      <c r="AI121" s="28" t="s">
        <v>1179</v>
      </c>
    </row>
    <row r="122" ht="50.25" customHeight="1">
      <c r="A122" s="10">
        <v>121.0</v>
      </c>
      <c r="B122" s="26" t="s">
        <v>1216</v>
      </c>
      <c r="C122" s="12" t="s">
        <v>1169</v>
      </c>
      <c r="D122" s="26" t="s">
        <v>349</v>
      </c>
      <c r="E122" s="28" t="s">
        <v>29</v>
      </c>
      <c r="F122" s="13" t="s">
        <v>30</v>
      </c>
      <c r="G122" s="28" t="s">
        <v>74</v>
      </c>
      <c r="H122" s="26" t="s">
        <v>1216</v>
      </c>
      <c r="I122" s="28" t="s">
        <v>351</v>
      </c>
      <c r="J122" s="28" t="s">
        <v>1179</v>
      </c>
      <c r="K122" s="28" t="s">
        <v>74</v>
      </c>
      <c r="L122" s="28" t="s">
        <v>74</v>
      </c>
      <c r="M122" s="170" t="s">
        <v>39</v>
      </c>
      <c r="N122" s="170" t="s">
        <v>39</v>
      </c>
      <c r="O122" s="28" t="s">
        <v>74</v>
      </c>
      <c r="P122" s="158"/>
      <c r="Q122" s="158"/>
      <c r="R122" s="15"/>
      <c r="S122" s="15"/>
      <c r="T122" s="15"/>
      <c r="U122" s="15"/>
      <c r="V122" s="15"/>
      <c r="W122" s="15"/>
      <c r="X122" s="15"/>
      <c r="Y122" s="15"/>
      <c r="Z122" s="15"/>
      <c r="AA122" s="15"/>
      <c r="AB122" s="15"/>
      <c r="AC122" s="15"/>
      <c r="AD122" s="15"/>
      <c r="AE122" s="15" t="s">
        <v>84</v>
      </c>
      <c r="AF122" s="106" t="s">
        <v>1218</v>
      </c>
      <c r="AG122" s="23" t="s">
        <v>1219</v>
      </c>
      <c r="AH122" s="23" t="s">
        <v>1220</v>
      </c>
      <c r="AI122" s="28" t="s">
        <v>1179</v>
      </c>
    </row>
    <row r="123" ht="50.25" customHeight="1">
      <c r="A123" s="10">
        <v>122.0</v>
      </c>
      <c r="B123" s="26" t="s">
        <v>751</v>
      </c>
      <c r="C123" s="12" t="s">
        <v>1169</v>
      </c>
      <c r="D123" s="26" t="s">
        <v>28</v>
      </c>
      <c r="E123" s="28" t="s">
        <v>74</v>
      </c>
      <c r="F123" s="28" t="s">
        <v>30</v>
      </c>
      <c r="G123" s="28" t="s">
        <v>1224</v>
      </c>
      <c r="H123" s="26" t="s">
        <v>751</v>
      </c>
      <c r="I123" s="28" t="s">
        <v>74</v>
      </c>
      <c r="J123" s="28" t="s">
        <v>74</v>
      </c>
      <c r="K123" s="28" t="s">
        <v>74</v>
      </c>
      <c r="L123" s="28" t="s">
        <v>74</v>
      </c>
      <c r="M123" s="170" t="s">
        <v>39</v>
      </c>
      <c r="N123" s="170" t="s">
        <v>39</v>
      </c>
      <c r="O123" s="28" t="s">
        <v>64</v>
      </c>
      <c r="P123" s="158">
        <v>166.0</v>
      </c>
      <c r="Q123" s="158"/>
      <c r="R123" s="15"/>
      <c r="S123" s="15"/>
      <c r="T123" s="15"/>
      <c r="U123" s="15"/>
      <c r="V123" s="15"/>
      <c r="W123" s="15"/>
      <c r="X123" s="15"/>
      <c r="Y123" s="15"/>
      <c r="Z123" s="15"/>
      <c r="AA123" s="15"/>
      <c r="AB123" s="15"/>
      <c r="AC123" s="15"/>
      <c r="AD123" s="15"/>
      <c r="AE123" s="15" t="s">
        <v>64</v>
      </c>
      <c r="AF123" s="17" t="s">
        <v>1228</v>
      </c>
      <c r="AG123" s="19" t="s">
        <v>1230</v>
      </c>
      <c r="AH123" s="23" t="s">
        <v>1231</v>
      </c>
      <c r="AI123" s="28" t="s">
        <v>74</v>
      </c>
    </row>
    <row r="124" ht="50.25" customHeight="1">
      <c r="A124" s="10">
        <v>123.0</v>
      </c>
      <c r="B124" s="26" t="s">
        <v>1232</v>
      </c>
      <c r="C124" s="12" t="s">
        <v>1169</v>
      </c>
      <c r="D124" s="26" t="s">
        <v>28</v>
      </c>
      <c r="E124" s="28" t="s">
        <v>29</v>
      </c>
      <c r="F124" s="13" t="s">
        <v>30</v>
      </c>
      <c r="G124" s="28" t="s">
        <v>74</v>
      </c>
      <c r="H124" s="26" t="s">
        <v>1232</v>
      </c>
      <c r="I124" s="28" t="s">
        <v>74</v>
      </c>
      <c r="J124" s="28" t="s">
        <v>1179</v>
      </c>
      <c r="K124" s="28" t="s">
        <v>1234</v>
      </c>
      <c r="L124" s="28" t="s">
        <v>74</v>
      </c>
      <c r="M124" s="170" t="s">
        <v>39</v>
      </c>
      <c r="N124" s="170" t="s">
        <v>39</v>
      </c>
      <c r="O124" s="28" t="s">
        <v>9</v>
      </c>
      <c r="P124" s="158">
        <v>167.0</v>
      </c>
      <c r="Q124" s="158"/>
      <c r="R124" s="15"/>
      <c r="S124" s="15"/>
      <c r="T124" s="15"/>
      <c r="U124" s="15" t="s">
        <v>1232</v>
      </c>
      <c r="V124" s="15"/>
      <c r="W124" s="15"/>
      <c r="X124" s="15"/>
      <c r="Y124" s="15"/>
      <c r="Z124" s="15" t="s">
        <v>84</v>
      </c>
      <c r="AA124" s="15"/>
      <c r="AB124" s="15"/>
      <c r="AC124" s="15"/>
      <c r="AD124" s="15"/>
      <c r="AE124" s="15" t="s">
        <v>84</v>
      </c>
      <c r="AF124" s="106" t="s">
        <v>1237</v>
      </c>
      <c r="AG124" s="23" t="s">
        <v>1239</v>
      </c>
      <c r="AH124" s="23" t="s">
        <v>681</v>
      </c>
      <c r="AI124" s="28" t="s">
        <v>1179</v>
      </c>
    </row>
    <row r="125" ht="50.25" customHeight="1">
      <c r="A125" s="10">
        <v>124.0</v>
      </c>
      <c r="B125" s="26" t="s">
        <v>1240</v>
      </c>
      <c r="C125" s="12" t="s">
        <v>1169</v>
      </c>
      <c r="D125" s="26" t="s">
        <v>28</v>
      </c>
      <c r="E125" s="28" t="s">
        <v>29</v>
      </c>
      <c r="F125" s="13" t="s">
        <v>30</v>
      </c>
      <c r="G125" s="28" t="s">
        <v>74</v>
      </c>
      <c r="H125" s="26" t="s">
        <v>1240</v>
      </c>
      <c r="I125" s="28" t="s">
        <v>74</v>
      </c>
      <c r="J125" s="28" t="s">
        <v>1179</v>
      </c>
      <c r="K125" s="28" t="s">
        <v>1234</v>
      </c>
      <c r="L125" s="28" t="s">
        <v>74</v>
      </c>
      <c r="M125" s="170" t="s">
        <v>39</v>
      </c>
      <c r="N125" s="170" t="s">
        <v>39</v>
      </c>
      <c r="O125" s="28" t="s">
        <v>9</v>
      </c>
      <c r="P125" s="158">
        <v>168.0</v>
      </c>
      <c r="Q125" s="158"/>
      <c r="R125" s="15"/>
      <c r="S125" s="15"/>
      <c r="T125" s="15"/>
      <c r="U125" s="15" t="s">
        <v>1240</v>
      </c>
      <c r="V125" s="15"/>
      <c r="W125" s="15"/>
      <c r="X125" s="15"/>
      <c r="Y125" s="15"/>
      <c r="Z125" s="15" t="s">
        <v>84</v>
      </c>
      <c r="AA125" s="15"/>
      <c r="AB125" s="15"/>
      <c r="AC125" s="15"/>
      <c r="AD125" s="15"/>
      <c r="AE125" s="15" t="s">
        <v>84</v>
      </c>
      <c r="AF125" s="106">
        <v>1.0</v>
      </c>
      <c r="AG125" s="23" t="s">
        <v>1242</v>
      </c>
      <c r="AH125" s="23" t="s">
        <v>1243</v>
      </c>
      <c r="AI125" s="28" t="s">
        <v>1179</v>
      </c>
    </row>
    <row r="126" ht="50.25" customHeight="1">
      <c r="A126" s="10">
        <v>125.0</v>
      </c>
      <c r="B126" s="26" t="s">
        <v>1209</v>
      </c>
      <c r="C126" s="12" t="s">
        <v>1169</v>
      </c>
      <c r="D126" s="26" t="s">
        <v>349</v>
      </c>
      <c r="E126" s="28" t="s">
        <v>29</v>
      </c>
      <c r="F126" s="13" t="s">
        <v>30</v>
      </c>
      <c r="G126" s="28" t="s">
        <v>74</v>
      </c>
      <c r="H126" s="26" t="s">
        <v>1209</v>
      </c>
      <c r="I126" s="28" t="s">
        <v>351</v>
      </c>
      <c r="J126" s="28" t="s">
        <v>1179</v>
      </c>
      <c r="K126" s="28" t="s">
        <v>74</v>
      </c>
      <c r="L126" s="28" t="s">
        <v>74</v>
      </c>
      <c r="M126" s="170" t="s">
        <v>39</v>
      </c>
      <c r="N126" s="170" t="s">
        <v>39</v>
      </c>
      <c r="O126" s="28" t="s">
        <v>74</v>
      </c>
      <c r="P126" s="158"/>
      <c r="Q126" s="158"/>
      <c r="R126" s="15"/>
      <c r="S126" s="15"/>
      <c r="T126" s="15"/>
      <c r="U126" s="15"/>
      <c r="V126" s="15"/>
      <c r="W126" s="15"/>
      <c r="X126" s="15"/>
      <c r="Y126" s="15"/>
      <c r="Z126" s="15"/>
      <c r="AA126" s="15"/>
      <c r="AB126" s="15"/>
      <c r="AC126" s="15"/>
      <c r="AD126" s="15"/>
      <c r="AE126" s="15" t="s">
        <v>84</v>
      </c>
      <c r="AF126" s="17"/>
      <c r="AG126" s="19"/>
      <c r="AH126" s="23"/>
      <c r="AI126" s="28" t="s">
        <v>1179</v>
      </c>
    </row>
    <row r="127" ht="50.25" customHeight="1">
      <c r="A127" s="10">
        <v>126.0</v>
      </c>
      <c r="B127" s="26" t="s">
        <v>1095</v>
      </c>
      <c r="C127" s="12" t="s">
        <v>1246</v>
      </c>
      <c r="D127" s="26" t="s">
        <v>28</v>
      </c>
      <c r="E127" s="28" t="s">
        <v>29</v>
      </c>
      <c r="F127" s="28" t="s">
        <v>30</v>
      </c>
      <c r="G127" s="28" t="s">
        <v>74</v>
      </c>
      <c r="H127" s="26" t="s">
        <v>1095</v>
      </c>
      <c r="I127" s="28" t="s">
        <v>1249</v>
      </c>
      <c r="J127" s="28" t="s">
        <v>1179</v>
      </c>
      <c r="K127" s="28" t="s">
        <v>1250</v>
      </c>
      <c r="L127" s="28" t="s">
        <v>74</v>
      </c>
      <c r="M127" s="170" t="s">
        <v>39</v>
      </c>
      <c r="N127" s="170" t="s">
        <v>39</v>
      </c>
      <c r="O127" s="28" t="s">
        <v>9</v>
      </c>
      <c r="P127" s="158">
        <v>170.0</v>
      </c>
      <c r="Q127" s="158">
        <v>171.0</v>
      </c>
      <c r="R127" s="15"/>
      <c r="S127" s="15"/>
      <c r="T127" s="15"/>
      <c r="U127" s="15" t="s">
        <v>1252</v>
      </c>
      <c r="V127" s="15" t="s">
        <v>1253</v>
      </c>
      <c r="W127" s="15"/>
      <c r="X127" s="15"/>
      <c r="Y127" s="15"/>
      <c r="Z127" s="15" t="s">
        <v>84</v>
      </c>
      <c r="AA127" s="15" t="s">
        <v>84</v>
      </c>
      <c r="AB127" s="15"/>
      <c r="AC127" s="15"/>
      <c r="AD127" s="15"/>
      <c r="AE127" s="15" t="s">
        <v>84</v>
      </c>
      <c r="AF127" s="106" t="s">
        <v>1254</v>
      </c>
      <c r="AG127" s="23" t="s">
        <v>939</v>
      </c>
      <c r="AH127" s="23" t="s">
        <v>940</v>
      </c>
      <c r="AI127" s="28" t="s">
        <v>1179</v>
      </c>
    </row>
    <row r="128" ht="50.25" customHeight="1">
      <c r="A128" s="10">
        <v>127.0</v>
      </c>
      <c r="B128" s="26" t="s">
        <v>1101</v>
      </c>
      <c r="C128" s="12" t="s">
        <v>1246</v>
      </c>
      <c r="D128" s="26" t="s">
        <v>28</v>
      </c>
      <c r="E128" s="28" t="s">
        <v>74</v>
      </c>
      <c r="F128" s="28" t="s">
        <v>30</v>
      </c>
      <c r="G128" s="28" t="s">
        <v>1256</v>
      </c>
      <c r="H128" s="26" t="s">
        <v>1101</v>
      </c>
      <c r="I128" s="28" t="s">
        <v>74</v>
      </c>
      <c r="J128" s="28" t="s">
        <v>74</v>
      </c>
      <c r="K128" s="28" t="s">
        <v>74</v>
      </c>
      <c r="L128" s="28" t="s">
        <v>74</v>
      </c>
      <c r="M128" s="28" t="s">
        <v>39</v>
      </c>
      <c r="N128" s="28" t="s">
        <v>39</v>
      </c>
      <c r="O128" s="28" t="s">
        <v>64</v>
      </c>
      <c r="P128" s="158">
        <v>172.0</v>
      </c>
      <c r="Q128" s="158">
        <v>170.0</v>
      </c>
      <c r="R128" s="15"/>
      <c r="S128" s="15"/>
      <c r="T128" s="15"/>
      <c r="U128" s="15"/>
      <c r="V128" s="15"/>
      <c r="W128" s="15"/>
      <c r="X128" s="15"/>
      <c r="Y128" s="15"/>
      <c r="Z128" s="15"/>
      <c r="AA128" s="15"/>
      <c r="AB128" s="15"/>
      <c r="AC128" s="15"/>
      <c r="AD128" s="15"/>
      <c r="AE128" s="15" t="s">
        <v>64</v>
      </c>
      <c r="AF128" s="17"/>
      <c r="AG128" s="19"/>
      <c r="AH128" s="23"/>
      <c r="AI128" s="28" t="s">
        <v>74</v>
      </c>
    </row>
    <row r="129" ht="50.25" customHeight="1">
      <c r="A129" s="10">
        <v>128.0</v>
      </c>
      <c r="B129" s="26" t="s">
        <v>1109</v>
      </c>
      <c r="C129" s="12" t="s">
        <v>1246</v>
      </c>
      <c r="D129" s="26" t="s">
        <v>28</v>
      </c>
      <c r="E129" s="28" t="s">
        <v>29</v>
      </c>
      <c r="F129" s="28" t="s">
        <v>30</v>
      </c>
      <c r="G129" s="28" t="s">
        <v>74</v>
      </c>
      <c r="H129" s="26" t="s">
        <v>1109</v>
      </c>
      <c r="I129" s="28" t="s">
        <v>1260</v>
      </c>
      <c r="J129" s="28" t="s">
        <v>1179</v>
      </c>
      <c r="K129" s="28" t="s">
        <v>1250</v>
      </c>
      <c r="L129" s="28" t="s">
        <v>74</v>
      </c>
      <c r="M129" s="170" t="s">
        <v>39</v>
      </c>
      <c r="N129" s="170" t="s">
        <v>39</v>
      </c>
      <c r="O129" s="28" t="s">
        <v>9</v>
      </c>
      <c r="P129" s="158">
        <v>173.0</v>
      </c>
      <c r="Q129" s="158">
        <v>170.0</v>
      </c>
      <c r="R129" s="15"/>
      <c r="S129" s="15"/>
      <c r="T129" s="15"/>
      <c r="U129" s="15" t="s">
        <v>1261</v>
      </c>
      <c r="V129" s="15" t="s">
        <v>1253</v>
      </c>
      <c r="W129" s="15"/>
      <c r="X129" s="15"/>
      <c r="Y129" s="15"/>
      <c r="Z129" s="15" t="s">
        <v>84</v>
      </c>
      <c r="AA129" s="15" t="s">
        <v>84</v>
      </c>
      <c r="AB129" s="15"/>
      <c r="AC129" s="15"/>
      <c r="AD129" s="15"/>
      <c r="AE129" s="15" t="s">
        <v>84</v>
      </c>
      <c r="AF129" s="106" t="s">
        <v>1254</v>
      </c>
      <c r="AG129" s="23" t="s">
        <v>939</v>
      </c>
      <c r="AH129" s="23" t="s">
        <v>1263</v>
      </c>
      <c r="AI129" s="28" t="s">
        <v>1179</v>
      </c>
    </row>
    <row r="130" ht="50.25" customHeight="1">
      <c r="A130" s="10">
        <v>129.0</v>
      </c>
      <c r="B130" s="26" t="s">
        <v>1117</v>
      </c>
      <c r="C130" s="12" t="s">
        <v>1246</v>
      </c>
      <c r="D130" s="26" t="s">
        <v>28</v>
      </c>
      <c r="E130" s="28" t="s">
        <v>29</v>
      </c>
      <c r="F130" s="28" t="s">
        <v>30</v>
      </c>
      <c r="G130" s="28" t="s">
        <v>74</v>
      </c>
      <c r="H130" s="26" t="s">
        <v>1117</v>
      </c>
      <c r="I130" s="28" t="s">
        <v>1265</v>
      </c>
      <c r="J130" s="28" t="s">
        <v>1179</v>
      </c>
      <c r="K130" s="28" t="s">
        <v>1250</v>
      </c>
      <c r="L130" s="28" t="s">
        <v>74</v>
      </c>
      <c r="M130" s="170" t="s">
        <v>39</v>
      </c>
      <c r="N130" s="170" t="s">
        <v>39</v>
      </c>
      <c r="O130" s="28" t="s">
        <v>9</v>
      </c>
      <c r="P130" s="158">
        <v>174.0</v>
      </c>
      <c r="Q130" s="158">
        <v>173.0</v>
      </c>
      <c r="R130" s="15"/>
      <c r="S130" s="15"/>
      <c r="T130" s="15"/>
      <c r="U130" s="15" t="s">
        <v>1267</v>
      </c>
      <c r="V130" s="15" t="s">
        <v>1261</v>
      </c>
      <c r="W130" s="15"/>
      <c r="X130" s="15"/>
      <c r="Y130" s="15"/>
      <c r="Z130" s="15" t="s">
        <v>84</v>
      </c>
      <c r="AA130" s="15" t="s">
        <v>84</v>
      </c>
      <c r="AB130" s="15"/>
      <c r="AC130" s="15"/>
      <c r="AD130" s="15"/>
      <c r="AE130" s="15" t="s">
        <v>84</v>
      </c>
      <c r="AF130" s="106" t="s">
        <v>1254</v>
      </c>
      <c r="AG130" s="23" t="s">
        <v>939</v>
      </c>
      <c r="AH130" s="23" t="s">
        <v>1263</v>
      </c>
      <c r="AI130" s="28" t="s">
        <v>1179</v>
      </c>
    </row>
    <row r="131" ht="50.25" customHeight="1">
      <c r="A131" s="10">
        <v>130.0</v>
      </c>
      <c r="B131" s="26" t="s">
        <v>1124</v>
      </c>
      <c r="C131" s="12" t="s">
        <v>1246</v>
      </c>
      <c r="D131" s="26" t="s">
        <v>28</v>
      </c>
      <c r="E131" s="28" t="s">
        <v>29</v>
      </c>
      <c r="F131" s="28" t="s">
        <v>30</v>
      </c>
      <c r="G131" s="28" t="s">
        <v>74</v>
      </c>
      <c r="H131" s="26" t="s">
        <v>1270</v>
      </c>
      <c r="I131" s="28" t="s">
        <v>1271</v>
      </c>
      <c r="J131" s="28" t="s">
        <v>1179</v>
      </c>
      <c r="K131" s="28" t="s">
        <v>1250</v>
      </c>
      <c r="L131" s="28" t="s">
        <v>74</v>
      </c>
      <c r="M131" s="170" t="s">
        <v>39</v>
      </c>
      <c r="N131" s="170" t="s">
        <v>39</v>
      </c>
      <c r="O131" s="28" t="s">
        <v>9</v>
      </c>
      <c r="P131" s="158">
        <v>175.0</v>
      </c>
      <c r="Q131" s="158">
        <v>170.0</v>
      </c>
      <c r="R131" s="15"/>
      <c r="S131" s="15"/>
      <c r="T131" s="15"/>
      <c r="U131" s="15" t="s">
        <v>1274</v>
      </c>
      <c r="V131" s="15" t="s">
        <v>1253</v>
      </c>
      <c r="W131" s="15"/>
      <c r="X131" s="15"/>
      <c r="Y131" s="15"/>
      <c r="Z131" s="15" t="s">
        <v>84</v>
      </c>
      <c r="AA131" s="15" t="s">
        <v>84</v>
      </c>
      <c r="AB131" s="15"/>
      <c r="AC131" s="15"/>
      <c r="AD131" s="15"/>
      <c r="AE131" s="15" t="s">
        <v>84</v>
      </c>
      <c r="AF131" s="106" t="s">
        <v>1254</v>
      </c>
      <c r="AG131" s="23" t="s">
        <v>939</v>
      </c>
      <c r="AH131" s="23" t="s">
        <v>1263</v>
      </c>
      <c r="AI131" s="28" t="s">
        <v>1179</v>
      </c>
    </row>
    <row r="132" ht="50.25" customHeight="1">
      <c r="A132" s="10">
        <v>131.0</v>
      </c>
      <c r="B132" s="26" t="s">
        <v>1128</v>
      </c>
      <c r="C132" s="12" t="s">
        <v>1246</v>
      </c>
      <c r="D132" s="26" t="s">
        <v>28</v>
      </c>
      <c r="E132" s="28" t="s">
        <v>29</v>
      </c>
      <c r="F132" s="28" t="s">
        <v>30</v>
      </c>
      <c r="G132" s="28" t="s">
        <v>1275</v>
      </c>
      <c r="H132" s="26" t="s">
        <v>1276</v>
      </c>
      <c r="I132" s="28" t="s">
        <v>1278</v>
      </c>
      <c r="J132" s="28" t="s">
        <v>1179</v>
      </c>
      <c r="K132" s="28" t="s">
        <v>74</v>
      </c>
      <c r="L132" s="28" t="s">
        <v>74</v>
      </c>
      <c r="M132" s="170" t="s">
        <v>39</v>
      </c>
      <c r="N132" s="170" t="s">
        <v>39</v>
      </c>
      <c r="O132" s="28" t="s">
        <v>9</v>
      </c>
      <c r="P132" s="158">
        <v>170.0</v>
      </c>
      <c r="Q132" s="158">
        <v>176.0</v>
      </c>
      <c r="R132" s="15"/>
      <c r="S132" s="15"/>
      <c r="T132" s="15"/>
      <c r="U132" s="15" t="s">
        <v>1279</v>
      </c>
      <c r="V132" s="15" t="s">
        <v>1280</v>
      </c>
      <c r="W132" s="15"/>
      <c r="X132" s="15"/>
      <c r="Y132" s="15"/>
      <c r="Z132" s="15" t="s">
        <v>84</v>
      </c>
      <c r="AA132" s="15" t="s">
        <v>84</v>
      </c>
      <c r="AB132" s="15"/>
      <c r="AC132" s="15"/>
      <c r="AD132" s="15"/>
      <c r="AE132" s="15" t="s">
        <v>84</v>
      </c>
      <c r="AF132" s="106" t="s">
        <v>1254</v>
      </c>
      <c r="AG132" s="23" t="s">
        <v>939</v>
      </c>
      <c r="AH132" s="23" t="s">
        <v>940</v>
      </c>
      <c r="AI132" s="28" t="s">
        <v>1179</v>
      </c>
    </row>
    <row r="133" ht="50.25" customHeight="1">
      <c r="A133" s="10">
        <v>132.0</v>
      </c>
      <c r="B133" s="26" t="s">
        <v>1282</v>
      </c>
      <c r="C133" s="12" t="s">
        <v>1246</v>
      </c>
      <c r="D133" s="26" t="s">
        <v>349</v>
      </c>
      <c r="E133" s="28" t="s">
        <v>29</v>
      </c>
      <c r="F133" s="13" t="s">
        <v>30</v>
      </c>
      <c r="G133" s="28" t="s">
        <v>74</v>
      </c>
      <c r="H133" s="26" t="s">
        <v>1282</v>
      </c>
      <c r="I133" s="28" t="s">
        <v>351</v>
      </c>
      <c r="J133" s="28" t="s">
        <v>1179</v>
      </c>
      <c r="K133" s="28" t="s">
        <v>74</v>
      </c>
      <c r="L133" s="28" t="s">
        <v>74</v>
      </c>
      <c r="M133" s="170" t="s">
        <v>39</v>
      </c>
      <c r="N133" s="170" t="s">
        <v>39</v>
      </c>
      <c r="O133" s="28" t="s">
        <v>74</v>
      </c>
      <c r="P133" s="158"/>
      <c r="Q133" s="158"/>
      <c r="R133" s="15"/>
      <c r="S133" s="15"/>
      <c r="T133" s="15"/>
      <c r="U133" s="15"/>
      <c r="V133" s="15"/>
      <c r="W133" s="15"/>
      <c r="X133" s="15"/>
      <c r="Y133" s="15"/>
      <c r="Z133" s="15"/>
      <c r="AA133" s="15"/>
      <c r="AB133" s="15"/>
      <c r="AC133" s="15"/>
      <c r="AD133" s="15"/>
      <c r="AE133" s="15" t="s">
        <v>84</v>
      </c>
      <c r="AF133" s="106" t="s">
        <v>1285</v>
      </c>
      <c r="AG133" s="23" t="s">
        <v>1287</v>
      </c>
      <c r="AH133" s="23" t="s">
        <v>1288</v>
      </c>
      <c r="AI133" s="28" t="s">
        <v>1179</v>
      </c>
    </row>
    <row r="134" ht="50.25" customHeight="1">
      <c r="A134" s="10">
        <v>133.0</v>
      </c>
      <c r="B134" s="26" t="s">
        <v>1133</v>
      </c>
      <c r="C134" s="12" t="s">
        <v>1246</v>
      </c>
      <c r="D134" s="26" t="s">
        <v>28</v>
      </c>
      <c r="E134" s="28" t="s">
        <v>29</v>
      </c>
      <c r="F134" s="28" t="s">
        <v>30</v>
      </c>
      <c r="G134" s="28" t="s">
        <v>74</v>
      </c>
      <c r="H134" s="26" t="s">
        <v>1289</v>
      </c>
      <c r="I134" s="28" t="s">
        <v>1290</v>
      </c>
      <c r="J134" s="28" t="s">
        <v>1179</v>
      </c>
      <c r="K134" s="28" t="s">
        <v>1291</v>
      </c>
      <c r="L134" s="28" t="s">
        <v>74</v>
      </c>
      <c r="M134" s="170" t="s">
        <v>39</v>
      </c>
      <c r="N134" s="170" t="s">
        <v>39</v>
      </c>
      <c r="O134" s="28" t="s">
        <v>9</v>
      </c>
      <c r="P134" s="158">
        <v>178.0</v>
      </c>
      <c r="Q134" s="158">
        <v>179.0</v>
      </c>
      <c r="R134" s="15"/>
      <c r="S134" s="15"/>
      <c r="T134" s="15"/>
      <c r="U134" s="15" t="s">
        <v>1294</v>
      </c>
      <c r="V134" s="15" t="s">
        <v>1295</v>
      </c>
      <c r="W134" s="15"/>
      <c r="X134" s="15"/>
      <c r="Y134" s="15"/>
      <c r="Z134" s="15" t="s">
        <v>84</v>
      </c>
      <c r="AA134" s="15" t="s">
        <v>84</v>
      </c>
      <c r="AB134" s="15"/>
      <c r="AC134" s="15"/>
      <c r="AD134" s="15"/>
      <c r="AE134" s="15" t="s">
        <v>84</v>
      </c>
      <c r="AF134" s="106" t="s">
        <v>1254</v>
      </c>
      <c r="AG134" s="23" t="s">
        <v>939</v>
      </c>
      <c r="AH134" s="23" t="s">
        <v>940</v>
      </c>
      <c r="AI134" s="28" t="s">
        <v>1179</v>
      </c>
    </row>
    <row r="135" ht="50.25" customHeight="1">
      <c r="A135" s="10">
        <v>134.0</v>
      </c>
      <c r="B135" s="26" t="s">
        <v>1138</v>
      </c>
      <c r="C135" s="12" t="s">
        <v>1246</v>
      </c>
      <c r="D135" s="26" t="s">
        <v>28</v>
      </c>
      <c r="E135" s="28" t="s">
        <v>29</v>
      </c>
      <c r="F135" s="28" t="s">
        <v>30</v>
      </c>
      <c r="G135" s="28" t="s">
        <v>74</v>
      </c>
      <c r="H135" s="26" t="s">
        <v>1298</v>
      </c>
      <c r="I135" s="28" t="s">
        <v>1299</v>
      </c>
      <c r="J135" s="28" t="s">
        <v>1179</v>
      </c>
      <c r="K135" s="28" t="s">
        <v>1291</v>
      </c>
      <c r="L135" s="28" t="s">
        <v>74</v>
      </c>
      <c r="M135" s="170" t="s">
        <v>39</v>
      </c>
      <c r="N135" s="170" t="s">
        <v>39</v>
      </c>
      <c r="O135" s="28" t="s">
        <v>9</v>
      </c>
      <c r="P135" s="158">
        <v>180.0</v>
      </c>
      <c r="Q135" s="158">
        <v>179.0</v>
      </c>
      <c r="R135" s="15"/>
      <c r="S135" s="15"/>
      <c r="T135" s="15"/>
      <c r="U135" s="15" t="s">
        <v>1301</v>
      </c>
      <c r="V135" s="15" t="s">
        <v>1295</v>
      </c>
      <c r="W135" s="15"/>
      <c r="X135" s="15"/>
      <c r="Y135" s="15"/>
      <c r="Z135" s="15" t="s">
        <v>84</v>
      </c>
      <c r="AA135" s="15" t="s">
        <v>84</v>
      </c>
      <c r="AB135" s="15"/>
      <c r="AC135" s="15"/>
      <c r="AD135" s="15"/>
      <c r="AE135" s="15" t="s">
        <v>84</v>
      </c>
      <c r="AF135" s="106" t="s">
        <v>1254</v>
      </c>
      <c r="AG135" s="23" t="s">
        <v>939</v>
      </c>
      <c r="AH135" s="23" t="s">
        <v>940</v>
      </c>
      <c r="AI135" s="28" t="s">
        <v>1179</v>
      </c>
    </row>
    <row r="136" ht="50.25" customHeight="1">
      <c r="A136" s="10">
        <v>135.0</v>
      </c>
      <c r="B136" s="168" t="s">
        <v>1303</v>
      </c>
      <c r="C136" s="12" t="s">
        <v>1246</v>
      </c>
      <c r="D136" s="168" t="s">
        <v>28</v>
      </c>
      <c r="E136" s="170" t="s">
        <v>29</v>
      </c>
      <c r="F136" s="170" t="s">
        <v>30</v>
      </c>
      <c r="G136" s="170" t="s">
        <v>74</v>
      </c>
      <c r="H136" s="168" t="s">
        <v>1304</v>
      </c>
      <c r="I136" s="170" t="s">
        <v>1305</v>
      </c>
      <c r="J136" s="28" t="s">
        <v>1179</v>
      </c>
      <c r="K136" s="28" t="s">
        <v>1291</v>
      </c>
      <c r="L136" s="28" t="s">
        <v>74</v>
      </c>
      <c r="M136" s="170" t="s">
        <v>39</v>
      </c>
      <c r="N136" s="170" t="s">
        <v>39</v>
      </c>
      <c r="O136" s="28" t="s">
        <v>9</v>
      </c>
      <c r="P136" s="158">
        <v>181.0</v>
      </c>
      <c r="Q136" s="158"/>
      <c r="R136" s="15"/>
      <c r="S136" s="15"/>
      <c r="T136" s="15"/>
      <c r="U136" s="15" t="s">
        <v>1294</v>
      </c>
      <c r="V136" s="15" t="s">
        <v>1294</v>
      </c>
      <c r="W136" s="15"/>
      <c r="X136" s="15"/>
      <c r="Y136" s="15"/>
      <c r="Z136" s="15" t="s">
        <v>84</v>
      </c>
      <c r="AA136" s="15" t="s">
        <v>84</v>
      </c>
      <c r="AB136" s="15"/>
      <c r="AC136" s="15"/>
      <c r="AD136" s="15"/>
      <c r="AE136" s="15" t="s">
        <v>84</v>
      </c>
      <c r="AF136" s="106" t="s">
        <v>1254</v>
      </c>
      <c r="AG136" s="23" t="s">
        <v>939</v>
      </c>
      <c r="AH136" s="23" t="s">
        <v>940</v>
      </c>
      <c r="AI136" s="28" t="s">
        <v>1179</v>
      </c>
    </row>
    <row r="137" ht="50.25" customHeight="1">
      <c r="A137" s="10">
        <v>136.0</v>
      </c>
      <c r="B137" s="168" t="s">
        <v>1311</v>
      </c>
      <c r="C137" s="12" t="s">
        <v>1246</v>
      </c>
      <c r="D137" s="168" t="s">
        <v>28</v>
      </c>
      <c r="E137" s="170" t="s">
        <v>29</v>
      </c>
      <c r="F137" s="170" t="s">
        <v>30</v>
      </c>
      <c r="G137" s="170" t="s">
        <v>74</v>
      </c>
      <c r="H137" s="168" t="s">
        <v>1311</v>
      </c>
      <c r="I137" s="170" t="s">
        <v>1313</v>
      </c>
      <c r="J137" s="28" t="s">
        <v>1179</v>
      </c>
      <c r="K137" s="28" t="s">
        <v>1291</v>
      </c>
      <c r="L137" s="28" t="s">
        <v>74</v>
      </c>
      <c r="M137" s="170" t="s">
        <v>39</v>
      </c>
      <c r="N137" s="170" t="s">
        <v>39</v>
      </c>
      <c r="O137" s="28" t="s">
        <v>9</v>
      </c>
      <c r="P137" s="158">
        <v>182.0</v>
      </c>
      <c r="Q137" s="158"/>
      <c r="R137" s="15"/>
      <c r="S137" s="15"/>
      <c r="T137" s="15"/>
      <c r="U137" s="15" t="s">
        <v>1301</v>
      </c>
      <c r="V137" s="15" t="s">
        <v>1301</v>
      </c>
      <c r="W137" s="15"/>
      <c r="X137" s="15"/>
      <c r="Y137" s="15"/>
      <c r="Z137" s="15" t="s">
        <v>84</v>
      </c>
      <c r="AA137" s="15" t="s">
        <v>84</v>
      </c>
      <c r="AB137" s="15"/>
      <c r="AC137" s="15"/>
      <c r="AD137" s="15"/>
      <c r="AE137" s="15" t="s">
        <v>84</v>
      </c>
      <c r="AF137" s="106" t="s">
        <v>1254</v>
      </c>
      <c r="AG137" s="23" t="s">
        <v>939</v>
      </c>
      <c r="AH137" s="23" t="s">
        <v>940</v>
      </c>
      <c r="AI137" s="28" t="s">
        <v>1179</v>
      </c>
    </row>
    <row r="138" ht="50.25" customHeight="1">
      <c r="A138" s="10">
        <v>137.0</v>
      </c>
      <c r="B138" s="26" t="s">
        <v>1318</v>
      </c>
      <c r="C138" s="12" t="s">
        <v>1246</v>
      </c>
      <c r="D138" s="26" t="s">
        <v>28</v>
      </c>
      <c r="E138" s="28" t="s">
        <v>39</v>
      </c>
      <c r="F138" s="28" t="s">
        <v>64</v>
      </c>
      <c r="G138" s="28" t="s">
        <v>787</v>
      </c>
      <c r="H138" s="26" t="s">
        <v>1318</v>
      </c>
      <c r="I138" s="28" t="s">
        <v>1319</v>
      </c>
      <c r="J138" s="28" t="s">
        <v>95</v>
      </c>
      <c r="K138" s="28" t="s">
        <v>74</v>
      </c>
      <c r="L138" s="28" t="s">
        <v>74</v>
      </c>
      <c r="M138" s="170" t="s">
        <v>39</v>
      </c>
      <c r="N138" s="170" t="s">
        <v>39</v>
      </c>
      <c r="O138" s="28" t="s">
        <v>95</v>
      </c>
      <c r="P138" s="158">
        <v>179.0</v>
      </c>
      <c r="Q138" s="158">
        <v>93.0</v>
      </c>
      <c r="R138" s="15"/>
      <c r="S138" s="15"/>
      <c r="T138" s="15"/>
      <c r="U138" s="15"/>
      <c r="V138" s="15"/>
      <c r="W138" s="15"/>
      <c r="X138" s="15"/>
      <c r="Y138" s="15"/>
      <c r="Z138" s="15"/>
      <c r="AA138" s="15"/>
      <c r="AB138" s="15"/>
      <c r="AC138" s="15"/>
      <c r="AD138" s="15"/>
      <c r="AE138" s="15" t="s">
        <v>95</v>
      </c>
      <c r="AF138" s="106" t="s">
        <v>1254</v>
      </c>
      <c r="AG138" s="23" t="s">
        <v>939</v>
      </c>
      <c r="AH138" s="23" t="s">
        <v>940</v>
      </c>
      <c r="AI138" s="28" t="s">
        <v>95</v>
      </c>
    </row>
    <row r="139" ht="50.25" customHeight="1">
      <c r="A139" s="10">
        <v>138.0</v>
      </c>
      <c r="B139" s="26" t="s">
        <v>1325</v>
      </c>
      <c r="C139" s="12" t="s">
        <v>1246</v>
      </c>
      <c r="D139" s="26" t="s">
        <v>349</v>
      </c>
      <c r="E139" s="28" t="s">
        <v>29</v>
      </c>
      <c r="F139" s="13" t="s">
        <v>30</v>
      </c>
      <c r="G139" s="28" t="s">
        <v>74</v>
      </c>
      <c r="H139" s="26" t="s">
        <v>1325</v>
      </c>
      <c r="I139" s="28" t="s">
        <v>351</v>
      </c>
      <c r="J139" s="28" t="s">
        <v>1179</v>
      </c>
      <c r="K139" s="28" t="s">
        <v>74</v>
      </c>
      <c r="L139" s="28" t="s">
        <v>74</v>
      </c>
      <c r="M139" s="170" t="s">
        <v>39</v>
      </c>
      <c r="N139" s="170" t="s">
        <v>39</v>
      </c>
      <c r="O139" s="28" t="s">
        <v>74</v>
      </c>
      <c r="P139" s="158"/>
      <c r="Q139" s="158"/>
      <c r="R139" s="15"/>
      <c r="S139" s="15"/>
      <c r="T139" s="15"/>
      <c r="U139" s="15"/>
      <c r="V139" s="15"/>
      <c r="W139" s="15"/>
      <c r="X139" s="15"/>
      <c r="Y139" s="15"/>
      <c r="Z139" s="15"/>
      <c r="AA139" s="15"/>
      <c r="AB139" s="15"/>
      <c r="AC139" s="15"/>
      <c r="AD139" s="15"/>
      <c r="AE139" s="15" t="s">
        <v>84</v>
      </c>
      <c r="AF139" s="106" t="s">
        <v>1327</v>
      </c>
      <c r="AG139" s="23" t="s">
        <v>1328</v>
      </c>
      <c r="AH139" s="23" t="s">
        <v>1329</v>
      </c>
      <c r="AI139" s="28" t="s">
        <v>1179</v>
      </c>
    </row>
    <row r="140" ht="50.25" customHeight="1">
      <c r="A140" s="10">
        <v>139.0</v>
      </c>
      <c r="B140" s="26" t="s">
        <v>1331</v>
      </c>
      <c r="C140" s="12" t="s">
        <v>1246</v>
      </c>
      <c r="D140" s="26" t="s">
        <v>28</v>
      </c>
      <c r="E140" s="28" t="s">
        <v>301</v>
      </c>
      <c r="F140" s="13" t="s">
        <v>64</v>
      </c>
      <c r="G140" s="28" t="s">
        <v>74</v>
      </c>
      <c r="H140" s="26" t="s">
        <v>1331</v>
      </c>
      <c r="I140" s="28" t="s">
        <v>1333</v>
      </c>
      <c r="J140" s="28" t="s">
        <v>95</v>
      </c>
      <c r="K140" s="28" t="s">
        <v>1334</v>
      </c>
      <c r="L140" s="28" t="s">
        <v>74</v>
      </c>
      <c r="M140" s="170" t="s">
        <v>39</v>
      </c>
      <c r="N140" s="170" t="s">
        <v>39</v>
      </c>
      <c r="O140" s="28" t="s">
        <v>95</v>
      </c>
      <c r="P140" s="158">
        <v>184.0</v>
      </c>
      <c r="Q140" s="158">
        <v>185.0</v>
      </c>
      <c r="R140" s="15"/>
      <c r="S140" s="15"/>
      <c r="T140" s="15"/>
      <c r="U140" s="15"/>
      <c r="V140" s="15"/>
      <c r="W140" s="15"/>
      <c r="X140" s="15"/>
      <c r="Y140" s="15"/>
      <c r="Z140" s="15"/>
      <c r="AA140" s="15"/>
      <c r="AB140" s="15"/>
      <c r="AC140" s="15"/>
      <c r="AD140" s="15"/>
      <c r="AE140" s="15" t="s">
        <v>95</v>
      </c>
      <c r="AF140" s="17" t="s">
        <v>1336</v>
      </c>
      <c r="AG140" s="19" t="s">
        <v>1337</v>
      </c>
      <c r="AH140" s="23" t="s">
        <v>1338</v>
      </c>
      <c r="AI140" s="28" t="s">
        <v>95</v>
      </c>
    </row>
    <row r="141" ht="50.25" customHeight="1">
      <c r="A141" s="10">
        <v>140.0</v>
      </c>
      <c r="B141" s="26" t="s">
        <v>1340</v>
      </c>
      <c r="C141" s="12" t="s">
        <v>1246</v>
      </c>
      <c r="D141" s="26" t="s">
        <v>28</v>
      </c>
      <c r="E141" s="28" t="s">
        <v>29</v>
      </c>
      <c r="F141" s="28" t="s">
        <v>30</v>
      </c>
      <c r="G141" s="28" t="s">
        <v>74</v>
      </c>
      <c r="H141" s="26" t="s">
        <v>1340</v>
      </c>
      <c r="I141" s="28" t="s">
        <v>74</v>
      </c>
      <c r="J141" s="28" t="s">
        <v>1179</v>
      </c>
      <c r="K141" s="28" t="s">
        <v>1234</v>
      </c>
      <c r="L141" s="28" t="s">
        <v>74</v>
      </c>
      <c r="M141" s="170" t="s">
        <v>39</v>
      </c>
      <c r="N141" s="170" t="s">
        <v>39</v>
      </c>
      <c r="O141" s="28" t="s">
        <v>9</v>
      </c>
      <c r="P141" s="158">
        <v>187.0</v>
      </c>
      <c r="Q141" s="158"/>
      <c r="R141" s="15"/>
      <c r="S141" s="15"/>
      <c r="T141" s="15"/>
      <c r="U141" s="15" t="s">
        <v>1340</v>
      </c>
      <c r="V141" s="15"/>
      <c r="W141" s="15"/>
      <c r="X141" s="15"/>
      <c r="Y141" s="15"/>
      <c r="Z141" s="15" t="s">
        <v>84</v>
      </c>
      <c r="AA141" s="15"/>
      <c r="AB141" s="15"/>
      <c r="AC141" s="15"/>
      <c r="AD141" s="15"/>
      <c r="AE141" s="15" t="s">
        <v>84</v>
      </c>
      <c r="AF141" s="106">
        <v>1.0</v>
      </c>
      <c r="AG141" s="23" t="s">
        <v>1342</v>
      </c>
      <c r="AH141" s="23" t="s">
        <v>1243</v>
      </c>
      <c r="AI141" s="28" t="s">
        <v>1179</v>
      </c>
    </row>
    <row r="142" ht="50.25" customHeight="1">
      <c r="A142" s="10">
        <v>141.0</v>
      </c>
      <c r="B142" s="26" t="s">
        <v>772</v>
      </c>
      <c r="C142" s="12" t="s">
        <v>1246</v>
      </c>
      <c r="D142" s="26" t="s">
        <v>28</v>
      </c>
      <c r="E142" s="28" t="s">
        <v>74</v>
      </c>
      <c r="F142" s="28" t="s">
        <v>30</v>
      </c>
      <c r="G142" s="28" t="s">
        <v>1344</v>
      </c>
      <c r="H142" s="26" t="s">
        <v>772</v>
      </c>
      <c r="I142" s="28" t="s">
        <v>74</v>
      </c>
      <c r="J142" s="28" t="s">
        <v>74</v>
      </c>
      <c r="K142" s="28" t="s">
        <v>74</v>
      </c>
      <c r="L142" s="28" t="s">
        <v>74</v>
      </c>
      <c r="M142" s="170" t="s">
        <v>39</v>
      </c>
      <c r="N142" s="170" t="s">
        <v>39</v>
      </c>
      <c r="O142" s="28" t="s">
        <v>64</v>
      </c>
      <c r="P142" s="158">
        <v>188.0</v>
      </c>
      <c r="Q142" s="158"/>
      <c r="R142" s="15"/>
      <c r="S142" s="15"/>
      <c r="T142" s="15"/>
      <c r="U142" s="15"/>
      <c r="V142" s="15"/>
      <c r="W142" s="15"/>
      <c r="X142" s="15"/>
      <c r="Y142" s="15"/>
      <c r="Z142" s="15"/>
      <c r="AA142" s="15"/>
      <c r="AB142" s="15"/>
      <c r="AC142" s="15"/>
      <c r="AD142" s="15"/>
      <c r="AE142" s="15" t="s">
        <v>64</v>
      </c>
      <c r="AF142" s="17" t="s">
        <v>926</v>
      </c>
      <c r="AG142" s="19" t="s">
        <v>1346</v>
      </c>
      <c r="AH142" s="23" t="s">
        <v>1243</v>
      </c>
      <c r="AI142" s="28" t="s">
        <v>74</v>
      </c>
    </row>
    <row r="143" ht="50.25" customHeight="1">
      <c r="A143" s="10">
        <v>142.0</v>
      </c>
      <c r="B143" s="26" t="s">
        <v>1148</v>
      </c>
      <c r="C143" s="12" t="s">
        <v>1246</v>
      </c>
      <c r="D143" s="26" t="s">
        <v>28</v>
      </c>
      <c r="E143" s="28" t="s">
        <v>29</v>
      </c>
      <c r="F143" s="28" t="s">
        <v>30</v>
      </c>
      <c r="G143" s="28" t="s">
        <v>74</v>
      </c>
      <c r="H143" s="26" t="s">
        <v>1148</v>
      </c>
      <c r="I143" s="28" t="s">
        <v>1348</v>
      </c>
      <c r="J143" s="28" t="s">
        <v>1179</v>
      </c>
      <c r="K143" s="28" t="s">
        <v>74</v>
      </c>
      <c r="L143" s="28" t="s">
        <v>74</v>
      </c>
      <c r="M143" s="170" t="s">
        <v>39</v>
      </c>
      <c r="N143" s="170" t="s">
        <v>39</v>
      </c>
      <c r="O143" s="28" t="s">
        <v>9</v>
      </c>
      <c r="P143" s="158">
        <v>189.0</v>
      </c>
      <c r="Q143" s="158">
        <v>190.0</v>
      </c>
      <c r="R143" s="15"/>
      <c r="S143" s="15"/>
      <c r="T143" s="15"/>
      <c r="U143" s="15" t="s">
        <v>1349</v>
      </c>
      <c r="V143" s="15" t="s">
        <v>1351</v>
      </c>
      <c r="W143" s="15"/>
      <c r="X143" s="15"/>
      <c r="Y143" s="15"/>
      <c r="Z143" s="15" t="s">
        <v>84</v>
      </c>
      <c r="AA143" s="15" t="s">
        <v>84</v>
      </c>
      <c r="AB143" s="15"/>
      <c r="AC143" s="15"/>
      <c r="AD143" s="15"/>
      <c r="AE143" s="15" t="s">
        <v>84</v>
      </c>
      <c r="AF143" s="106" t="s">
        <v>1254</v>
      </c>
      <c r="AG143" s="23" t="s">
        <v>939</v>
      </c>
      <c r="AH143" s="23" t="s">
        <v>940</v>
      </c>
      <c r="AI143" s="28" t="s">
        <v>1179</v>
      </c>
    </row>
    <row r="144" ht="50.25" customHeight="1">
      <c r="A144" s="10">
        <v>143.0</v>
      </c>
      <c r="B144" s="26" t="s">
        <v>1354</v>
      </c>
      <c r="C144" s="12" t="s">
        <v>1246</v>
      </c>
      <c r="D144" s="26" t="s">
        <v>28</v>
      </c>
      <c r="E144" s="28" t="s">
        <v>29</v>
      </c>
      <c r="F144" s="28" t="s">
        <v>30</v>
      </c>
      <c r="G144" s="28" t="s">
        <v>1356</v>
      </c>
      <c r="H144" s="26" t="s">
        <v>1354</v>
      </c>
      <c r="I144" s="28" t="s">
        <v>1358</v>
      </c>
      <c r="J144" s="28" t="s">
        <v>1179</v>
      </c>
      <c r="K144" s="28" t="s">
        <v>1359</v>
      </c>
      <c r="L144" s="28" t="s">
        <v>74</v>
      </c>
      <c r="M144" s="170" t="s">
        <v>39</v>
      </c>
      <c r="N144" s="170" t="s">
        <v>39</v>
      </c>
      <c r="O144" s="28" t="s">
        <v>9</v>
      </c>
      <c r="P144" s="158">
        <v>191.0</v>
      </c>
      <c r="Q144" s="158">
        <v>170.0</v>
      </c>
      <c r="R144" s="15"/>
      <c r="S144" s="15"/>
      <c r="T144" s="15"/>
      <c r="U144" s="15" t="s">
        <v>1362</v>
      </c>
      <c r="V144" s="15" t="s">
        <v>1363</v>
      </c>
      <c r="W144" s="15"/>
      <c r="X144" s="15"/>
      <c r="Y144" s="15"/>
      <c r="Z144" s="15" t="s">
        <v>84</v>
      </c>
      <c r="AA144" s="15" t="s">
        <v>84</v>
      </c>
      <c r="AB144" s="15"/>
      <c r="AC144" s="15"/>
      <c r="AD144" s="15"/>
      <c r="AE144" s="15" t="s">
        <v>84</v>
      </c>
      <c r="AF144" s="106" t="s">
        <v>1364</v>
      </c>
      <c r="AG144" s="23" t="s">
        <v>1365</v>
      </c>
      <c r="AH144" s="23" t="s">
        <v>1366</v>
      </c>
      <c r="AI144" s="28" t="s">
        <v>1179</v>
      </c>
    </row>
    <row r="145" ht="50.25" customHeight="1">
      <c r="A145" s="10">
        <v>144.0</v>
      </c>
      <c r="B145" s="26" t="s">
        <v>1368</v>
      </c>
      <c r="C145" s="12" t="s">
        <v>1246</v>
      </c>
      <c r="D145" s="26" t="s">
        <v>28</v>
      </c>
      <c r="E145" s="28" t="s">
        <v>29</v>
      </c>
      <c r="F145" s="28" t="s">
        <v>30</v>
      </c>
      <c r="G145" s="28" t="s">
        <v>1356</v>
      </c>
      <c r="H145" s="26" t="s">
        <v>1369</v>
      </c>
      <c r="I145" s="28" t="s">
        <v>1370</v>
      </c>
      <c r="J145" s="28" t="s">
        <v>1179</v>
      </c>
      <c r="K145" s="28" t="s">
        <v>74</v>
      </c>
      <c r="L145" s="28" t="s">
        <v>74</v>
      </c>
      <c r="M145" s="170" t="s">
        <v>39</v>
      </c>
      <c r="N145" s="170" t="s">
        <v>39</v>
      </c>
      <c r="O145" s="28" t="s">
        <v>9</v>
      </c>
      <c r="P145" s="158">
        <v>192.0</v>
      </c>
      <c r="Q145" s="158"/>
      <c r="R145" s="15"/>
      <c r="S145" s="15"/>
      <c r="T145" s="15"/>
      <c r="U145" s="15" t="s">
        <v>1370</v>
      </c>
      <c r="V145" s="15"/>
      <c r="W145" s="15"/>
      <c r="X145" s="15"/>
      <c r="Y145" s="15"/>
      <c r="Z145" s="15" t="s">
        <v>84</v>
      </c>
      <c r="AA145" s="15"/>
      <c r="AB145" s="15"/>
      <c r="AC145" s="15"/>
      <c r="AD145" s="15"/>
      <c r="AE145" s="15" t="s">
        <v>84</v>
      </c>
      <c r="AF145" s="106" t="s">
        <v>1364</v>
      </c>
      <c r="AG145" s="23" t="s">
        <v>1365</v>
      </c>
      <c r="AH145" s="23" t="s">
        <v>1366</v>
      </c>
      <c r="AI145" s="28" t="s">
        <v>1179</v>
      </c>
    </row>
    <row r="146" ht="50.25" customHeight="1">
      <c r="A146" s="10">
        <v>145.0</v>
      </c>
      <c r="B146" s="26" t="s">
        <v>1374</v>
      </c>
      <c r="C146" s="12" t="s">
        <v>1246</v>
      </c>
      <c r="D146" s="26" t="s">
        <v>28</v>
      </c>
      <c r="E146" s="28" t="s">
        <v>29</v>
      </c>
      <c r="F146" s="28" t="s">
        <v>30</v>
      </c>
      <c r="G146" s="28" t="s">
        <v>1356</v>
      </c>
      <c r="H146" s="26" t="s">
        <v>1375</v>
      </c>
      <c r="I146" s="28" t="s">
        <v>1376</v>
      </c>
      <c r="J146" s="28" t="s">
        <v>1179</v>
      </c>
      <c r="K146" s="28" t="s">
        <v>74</v>
      </c>
      <c r="L146" s="28" t="s">
        <v>74</v>
      </c>
      <c r="M146" s="170" t="s">
        <v>39</v>
      </c>
      <c r="N146" s="170" t="s">
        <v>39</v>
      </c>
      <c r="O146" s="28" t="s">
        <v>9</v>
      </c>
      <c r="P146" s="158">
        <v>193.0</v>
      </c>
      <c r="Q146" s="158"/>
      <c r="R146" s="15"/>
      <c r="S146" s="15"/>
      <c r="T146" s="15"/>
      <c r="U146" s="15" t="s">
        <v>1376</v>
      </c>
      <c r="V146" s="15"/>
      <c r="W146" s="15"/>
      <c r="X146" s="15"/>
      <c r="Y146" s="15"/>
      <c r="Z146" s="15" t="s">
        <v>84</v>
      </c>
      <c r="AA146" s="15"/>
      <c r="AB146" s="15"/>
      <c r="AC146" s="15"/>
      <c r="AD146" s="15"/>
      <c r="AE146" s="15" t="s">
        <v>84</v>
      </c>
      <c r="AF146" s="106" t="s">
        <v>1377</v>
      </c>
      <c r="AG146" s="23" t="s">
        <v>1378</v>
      </c>
      <c r="AH146" s="23" t="s">
        <v>1379</v>
      </c>
      <c r="AI146" s="28" t="s">
        <v>1179</v>
      </c>
    </row>
  </sheetData>
  <autoFilter ref="$A$1:$AI$146"/>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0"/>
  <cols>
    <col customWidth="1" min="1" max="1" width="15.14"/>
    <col customWidth="1" min="2" max="2" width="5.71"/>
    <col customWidth="1" min="3" max="3" width="59.57"/>
    <col customWidth="1" hidden="1" min="4" max="4" width="16.71"/>
    <col customWidth="1" min="5" max="5" width="12.57"/>
    <col customWidth="1" min="6" max="6" width="15.29"/>
    <col customWidth="1" hidden="1" min="7" max="7" width="36.57"/>
    <col customWidth="1" hidden="1" min="8" max="10" width="41.14"/>
    <col customWidth="1" min="11" max="11" width="44.57"/>
    <col customWidth="1" min="12" max="14" width="11.43"/>
    <col customWidth="1" min="15" max="15" width="13.57"/>
    <col customWidth="1" min="16" max="19" width="11.43"/>
    <col customWidth="1" min="20" max="25" width="10.71"/>
  </cols>
  <sheetData>
    <row r="1" ht="14.25" customHeight="1">
      <c r="A1" s="175"/>
      <c r="B1" s="175"/>
      <c r="C1" s="175"/>
      <c r="D1" s="175"/>
      <c r="E1" s="175"/>
      <c r="F1" s="175"/>
      <c r="G1" s="175"/>
      <c r="H1" s="175"/>
      <c r="I1" s="175"/>
      <c r="J1" s="175"/>
      <c r="K1" s="176"/>
      <c r="L1" s="175"/>
      <c r="M1" s="175"/>
      <c r="N1" s="175"/>
      <c r="O1" s="175"/>
      <c r="P1" s="175"/>
      <c r="Q1" s="175"/>
      <c r="R1" s="175"/>
      <c r="S1" s="175"/>
      <c r="T1" s="175"/>
      <c r="U1" s="175"/>
      <c r="V1" s="175"/>
      <c r="W1" s="175"/>
      <c r="X1" s="175"/>
      <c r="Y1" s="175"/>
    </row>
    <row r="2" ht="114.0" customHeight="1">
      <c r="A2" s="184" t="s">
        <v>3</v>
      </c>
      <c r="B2" s="185" t="s">
        <v>692</v>
      </c>
      <c r="C2" s="187" t="s">
        <v>69</v>
      </c>
      <c r="D2" s="184" t="s">
        <v>706</v>
      </c>
      <c r="E2" s="188" t="s">
        <v>707</v>
      </c>
      <c r="F2" s="184" t="s">
        <v>713</v>
      </c>
      <c r="G2" s="187" t="s">
        <v>714</v>
      </c>
      <c r="H2" s="187" t="s">
        <v>715</v>
      </c>
      <c r="I2" s="187" t="s">
        <v>716</v>
      </c>
      <c r="J2" s="187" t="s">
        <v>717</v>
      </c>
      <c r="K2" s="187" t="s">
        <v>720</v>
      </c>
      <c r="L2" s="189" t="s">
        <v>722</v>
      </c>
      <c r="M2" s="189" t="s">
        <v>725</v>
      </c>
      <c r="N2" s="189" t="s">
        <v>736</v>
      </c>
      <c r="O2" s="189" t="s">
        <v>737</v>
      </c>
      <c r="P2" s="189"/>
      <c r="Q2" s="189"/>
      <c r="R2" s="189"/>
      <c r="S2" s="189"/>
      <c r="T2" s="175"/>
      <c r="U2" s="175"/>
      <c r="V2" s="175"/>
      <c r="W2" s="175"/>
      <c r="X2" s="175"/>
      <c r="Y2" s="175"/>
    </row>
    <row r="3" ht="14.25" customHeight="1">
      <c r="A3" s="190" t="s">
        <v>28</v>
      </c>
      <c r="B3" s="191">
        <v>122.0</v>
      </c>
      <c r="C3" s="192" t="s">
        <v>751</v>
      </c>
      <c r="D3" s="193" t="s">
        <v>756</v>
      </c>
      <c r="E3" s="194" t="s">
        <v>44</v>
      </c>
      <c r="F3" s="193" t="s">
        <v>44</v>
      </c>
      <c r="G3" s="195" t="s">
        <v>762</v>
      </c>
      <c r="H3" s="195" t="s">
        <v>766</v>
      </c>
      <c r="I3" s="195"/>
      <c r="J3" s="195"/>
      <c r="K3" s="195" t="s">
        <v>61</v>
      </c>
      <c r="L3" s="196"/>
      <c r="M3" s="196"/>
      <c r="N3" s="196"/>
      <c r="O3" s="196"/>
      <c r="P3" s="196"/>
      <c r="Q3" s="196"/>
      <c r="R3" s="196"/>
      <c r="S3" s="196"/>
      <c r="T3" s="175"/>
      <c r="U3" s="175"/>
      <c r="V3" s="175"/>
      <c r="W3" s="175"/>
      <c r="X3" s="175"/>
      <c r="Y3" s="175"/>
    </row>
    <row r="4" ht="14.25" customHeight="1">
      <c r="A4" s="190" t="s">
        <v>28</v>
      </c>
      <c r="B4" s="191">
        <v>141.0</v>
      </c>
      <c r="C4" s="192" t="s">
        <v>772</v>
      </c>
      <c r="D4" s="193" t="s">
        <v>756</v>
      </c>
      <c r="E4" s="194" t="s">
        <v>44</v>
      </c>
      <c r="F4" s="193" t="s">
        <v>44</v>
      </c>
      <c r="G4" s="195" t="s">
        <v>773</v>
      </c>
      <c r="H4" s="195" t="s">
        <v>777</v>
      </c>
      <c r="I4" s="195"/>
      <c r="J4" s="195"/>
      <c r="K4" s="195" t="s">
        <v>61</v>
      </c>
      <c r="L4" s="196"/>
      <c r="M4" s="196"/>
      <c r="N4" s="196"/>
      <c r="O4" s="196"/>
      <c r="P4" s="196"/>
      <c r="Q4" s="196"/>
      <c r="R4" s="196"/>
      <c r="S4" s="196"/>
      <c r="T4" s="175"/>
      <c r="U4" s="175"/>
      <c r="V4" s="175"/>
      <c r="W4" s="175"/>
      <c r="X4" s="175"/>
      <c r="Y4" s="175"/>
    </row>
    <row r="5" ht="14.25" customHeight="1">
      <c r="A5" s="190" t="s">
        <v>28</v>
      </c>
      <c r="B5" s="197">
        <v>28.0</v>
      </c>
      <c r="C5" s="198" t="s">
        <v>393</v>
      </c>
      <c r="D5" s="193" t="s">
        <v>756</v>
      </c>
      <c r="E5" s="194" t="s">
        <v>44</v>
      </c>
      <c r="F5" s="199" t="s">
        <v>783</v>
      </c>
      <c r="G5" s="195" t="s">
        <v>785</v>
      </c>
      <c r="H5" s="200" t="s">
        <v>786</v>
      </c>
      <c r="I5" s="200"/>
      <c r="J5" s="195"/>
      <c r="K5" s="195" t="s">
        <v>788</v>
      </c>
      <c r="L5" s="196">
        <v>1.0</v>
      </c>
      <c r="M5" s="196">
        <v>1.0</v>
      </c>
      <c r="N5" s="196">
        <v>1.0</v>
      </c>
      <c r="O5" s="196">
        <v>1.0</v>
      </c>
      <c r="P5" s="196"/>
      <c r="Q5" s="196"/>
      <c r="R5" s="196"/>
      <c r="S5" s="196"/>
      <c r="T5" s="175"/>
      <c r="U5" s="175"/>
      <c r="V5" s="175"/>
      <c r="W5" s="175"/>
      <c r="X5" s="175"/>
      <c r="Y5" s="175"/>
    </row>
    <row r="6" ht="14.25" customHeight="1">
      <c r="A6" s="190" t="s">
        <v>28</v>
      </c>
      <c r="B6" s="197">
        <v>29.0</v>
      </c>
      <c r="C6" s="198" t="s">
        <v>402</v>
      </c>
      <c r="D6" s="193" t="s">
        <v>756</v>
      </c>
      <c r="E6" s="194" t="s">
        <v>44</v>
      </c>
      <c r="F6" s="199" t="s">
        <v>783</v>
      </c>
      <c r="G6" s="195" t="s">
        <v>785</v>
      </c>
      <c r="H6" s="200" t="s">
        <v>798</v>
      </c>
      <c r="I6" s="200"/>
      <c r="J6" s="195"/>
      <c r="K6" s="195" t="s">
        <v>788</v>
      </c>
      <c r="L6" s="196">
        <v>1.0</v>
      </c>
      <c r="M6" s="196">
        <v>1.0</v>
      </c>
      <c r="N6" s="196">
        <v>1.0</v>
      </c>
      <c r="O6" s="196">
        <v>1.0</v>
      </c>
      <c r="P6" s="196"/>
      <c r="Q6" s="196"/>
      <c r="R6" s="196"/>
      <c r="S6" s="196"/>
      <c r="T6" s="175"/>
      <c r="U6" s="175"/>
      <c r="V6" s="175"/>
      <c r="W6" s="175"/>
      <c r="X6" s="175"/>
      <c r="Y6" s="175"/>
    </row>
    <row r="7" ht="14.25" customHeight="1">
      <c r="A7" s="190" t="s">
        <v>28</v>
      </c>
      <c r="B7" s="197">
        <v>68.0</v>
      </c>
      <c r="C7" s="198" t="s">
        <v>738</v>
      </c>
      <c r="D7" s="193" t="s">
        <v>756</v>
      </c>
      <c r="E7" s="194" t="s">
        <v>44</v>
      </c>
      <c r="F7" s="199" t="s">
        <v>783</v>
      </c>
      <c r="G7" s="195" t="s">
        <v>805</v>
      </c>
      <c r="H7" s="195" t="s">
        <v>810</v>
      </c>
      <c r="I7" s="195"/>
      <c r="J7" s="195" t="s">
        <v>811</v>
      </c>
      <c r="K7" s="195" t="s">
        <v>813</v>
      </c>
      <c r="L7" s="196"/>
      <c r="M7" s="196"/>
      <c r="N7" s="196"/>
      <c r="O7" s="196"/>
      <c r="P7" s="196"/>
      <c r="Q7" s="196"/>
      <c r="R7" s="196"/>
      <c r="S7" s="196"/>
      <c r="T7" s="175"/>
      <c r="U7" s="175"/>
      <c r="V7" s="175"/>
      <c r="W7" s="175"/>
      <c r="X7" s="175"/>
      <c r="Y7" s="175"/>
    </row>
    <row r="8" ht="14.25" customHeight="1">
      <c r="A8" s="190" t="s">
        <v>28</v>
      </c>
      <c r="B8" s="197">
        <v>69.0</v>
      </c>
      <c r="C8" s="198" t="s">
        <v>743</v>
      </c>
      <c r="D8" s="193" t="s">
        <v>756</v>
      </c>
      <c r="E8" s="194" t="s">
        <v>44</v>
      </c>
      <c r="F8" s="199" t="s">
        <v>783</v>
      </c>
      <c r="G8" s="195" t="s">
        <v>819</v>
      </c>
      <c r="H8" s="195" t="s">
        <v>823</v>
      </c>
      <c r="I8" s="195"/>
      <c r="J8" s="195" t="s">
        <v>811</v>
      </c>
      <c r="K8" s="195" t="s">
        <v>813</v>
      </c>
      <c r="L8" s="196"/>
      <c r="M8" s="196"/>
      <c r="N8" s="196"/>
      <c r="O8" s="196"/>
      <c r="P8" s="196"/>
      <c r="Q8" s="196"/>
      <c r="R8" s="196"/>
      <c r="S8" s="196"/>
      <c r="T8" s="175"/>
      <c r="U8" s="175"/>
      <c r="V8" s="175"/>
      <c r="W8" s="175"/>
      <c r="X8" s="175"/>
      <c r="Y8" s="175"/>
    </row>
    <row r="9" ht="14.25" customHeight="1">
      <c r="A9" s="190" t="s">
        <v>28</v>
      </c>
      <c r="B9" s="197">
        <v>30.0</v>
      </c>
      <c r="C9" s="201" t="s">
        <v>645</v>
      </c>
      <c r="D9" s="193" t="s">
        <v>756</v>
      </c>
      <c r="E9" s="194" t="s">
        <v>44</v>
      </c>
      <c r="F9" s="203" t="s">
        <v>829</v>
      </c>
      <c r="G9" s="195" t="s">
        <v>833</v>
      </c>
      <c r="H9" s="195" t="s">
        <v>836</v>
      </c>
      <c r="I9" s="195"/>
      <c r="J9" s="195" t="s">
        <v>837</v>
      </c>
      <c r="K9" s="195" t="s">
        <v>838</v>
      </c>
      <c r="L9" s="196"/>
      <c r="M9" s="196"/>
      <c r="N9" s="196"/>
      <c r="O9" s="196"/>
      <c r="P9" s="196"/>
      <c r="Q9" s="196"/>
      <c r="R9" s="196"/>
      <c r="S9" s="196"/>
      <c r="T9" s="175"/>
      <c r="U9" s="175"/>
      <c r="V9" s="175"/>
      <c r="W9" s="175"/>
      <c r="X9" s="175"/>
      <c r="Y9" s="175"/>
    </row>
    <row r="10" ht="14.25" customHeight="1">
      <c r="A10" s="190" t="s">
        <v>28</v>
      </c>
      <c r="B10" s="197">
        <v>44.0</v>
      </c>
      <c r="C10" s="201" t="s">
        <v>516</v>
      </c>
      <c r="D10" s="193" t="s">
        <v>756</v>
      </c>
      <c r="E10" s="194" t="s">
        <v>44</v>
      </c>
      <c r="F10" s="203" t="s">
        <v>829</v>
      </c>
      <c r="G10" s="195" t="s">
        <v>842</v>
      </c>
      <c r="H10" s="195" t="s">
        <v>849</v>
      </c>
      <c r="I10" s="195"/>
      <c r="J10" s="195" t="s">
        <v>850</v>
      </c>
      <c r="K10" s="204" t="s">
        <v>852</v>
      </c>
      <c r="L10" s="196"/>
      <c r="M10" s="196"/>
      <c r="N10" s="196"/>
      <c r="O10" s="196"/>
      <c r="P10" s="196"/>
      <c r="Q10" s="196"/>
      <c r="R10" s="196"/>
      <c r="S10" s="196"/>
      <c r="T10" s="175"/>
      <c r="U10" s="175"/>
      <c r="V10" s="175"/>
      <c r="W10" s="175"/>
      <c r="X10" s="175"/>
      <c r="Y10" s="175"/>
    </row>
    <row r="11" ht="14.25" customHeight="1">
      <c r="A11" s="190" t="s">
        <v>28</v>
      </c>
      <c r="B11" s="197">
        <v>45.0</v>
      </c>
      <c r="C11" s="201" t="s">
        <v>854</v>
      </c>
      <c r="D11" s="193" t="s">
        <v>756</v>
      </c>
      <c r="E11" s="194" t="s">
        <v>44</v>
      </c>
      <c r="F11" s="203" t="s">
        <v>829</v>
      </c>
      <c r="G11" s="195" t="s">
        <v>842</v>
      </c>
      <c r="H11" s="195" t="s">
        <v>861</v>
      </c>
      <c r="I11" s="195"/>
      <c r="J11" s="195" t="s">
        <v>850</v>
      </c>
      <c r="K11" s="204" t="s">
        <v>852</v>
      </c>
      <c r="L11" s="196"/>
      <c r="M11" s="196"/>
      <c r="N11" s="196"/>
      <c r="O11" s="196"/>
      <c r="P11" s="196"/>
      <c r="Q11" s="196"/>
      <c r="R11" s="196"/>
      <c r="S11" s="196"/>
      <c r="T11" s="175"/>
      <c r="U11" s="175"/>
      <c r="V11" s="175"/>
      <c r="W11" s="175"/>
      <c r="X11" s="175"/>
      <c r="Y11" s="175"/>
    </row>
    <row r="12" ht="14.25" customHeight="1">
      <c r="A12" s="190" t="s">
        <v>28</v>
      </c>
      <c r="B12" s="191">
        <v>78.0</v>
      </c>
      <c r="C12" s="201" t="s">
        <v>835</v>
      </c>
      <c r="D12" s="193" t="s">
        <v>756</v>
      </c>
      <c r="E12" s="194" t="s">
        <v>44</v>
      </c>
      <c r="F12" s="203" t="s">
        <v>829</v>
      </c>
      <c r="G12" s="195" t="s">
        <v>867</v>
      </c>
      <c r="H12" s="195" t="s">
        <v>870</v>
      </c>
      <c r="I12" s="195"/>
      <c r="J12" s="195" t="s">
        <v>871</v>
      </c>
      <c r="K12" s="195" t="s">
        <v>872</v>
      </c>
      <c r="L12" s="196"/>
      <c r="M12" s="196"/>
      <c r="N12" s="196"/>
      <c r="O12" s="196"/>
      <c r="P12" s="196"/>
      <c r="Q12" s="196"/>
      <c r="R12" s="196"/>
      <c r="S12" s="196"/>
      <c r="T12" s="175"/>
      <c r="U12" s="175"/>
      <c r="V12" s="175"/>
      <c r="W12" s="175"/>
      <c r="X12" s="175"/>
      <c r="Y12" s="175"/>
    </row>
    <row r="13" ht="14.25" customHeight="1">
      <c r="A13" s="190" t="s">
        <v>28</v>
      </c>
      <c r="B13" s="191">
        <v>80.0</v>
      </c>
      <c r="C13" s="201" t="s">
        <v>855</v>
      </c>
      <c r="D13" s="193" t="s">
        <v>756</v>
      </c>
      <c r="E13" s="194" t="s">
        <v>44</v>
      </c>
      <c r="F13" s="203" t="s">
        <v>829</v>
      </c>
      <c r="G13" s="195" t="s">
        <v>876</v>
      </c>
      <c r="H13" s="195" t="s">
        <v>880</v>
      </c>
      <c r="I13" s="195"/>
      <c r="J13" s="195" t="s">
        <v>871</v>
      </c>
      <c r="K13" s="195" t="s">
        <v>881</v>
      </c>
      <c r="L13" s="196"/>
      <c r="M13" s="196"/>
      <c r="N13" s="196"/>
      <c r="O13" s="196"/>
      <c r="P13" s="196"/>
      <c r="Q13" s="196"/>
      <c r="R13" s="196"/>
      <c r="S13" s="196"/>
      <c r="T13" s="175"/>
      <c r="U13" s="175"/>
      <c r="V13" s="175"/>
      <c r="W13" s="175"/>
      <c r="X13" s="175"/>
      <c r="Y13" s="175"/>
    </row>
    <row r="14" ht="14.25" customHeight="1">
      <c r="A14" s="190" t="s">
        <v>28</v>
      </c>
      <c r="B14" s="191">
        <v>81.0</v>
      </c>
      <c r="C14" s="201" t="s">
        <v>864</v>
      </c>
      <c r="D14" s="193" t="s">
        <v>756</v>
      </c>
      <c r="E14" s="194" t="s">
        <v>44</v>
      </c>
      <c r="F14" s="203" t="s">
        <v>829</v>
      </c>
      <c r="G14" s="195" t="s">
        <v>876</v>
      </c>
      <c r="H14" s="195" t="s">
        <v>887</v>
      </c>
      <c r="I14" s="195"/>
      <c r="J14" s="195" t="s">
        <v>871</v>
      </c>
      <c r="K14" s="195" t="s">
        <v>881</v>
      </c>
      <c r="L14" s="196"/>
      <c r="M14" s="196"/>
      <c r="N14" s="196"/>
      <c r="O14" s="196"/>
      <c r="P14" s="196"/>
      <c r="Q14" s="196"/>
      <c r="R14" s="196"/>
      <c r="S14" s="196"/>
      <c r="T14" s="175"/>
      <c r="U14" s="175"/>
      <c r="V14" s="175"/>
      <c r="W14" s="175"/>
      <c r="X14" s="175"/>
      <c r="Y14" s="175"/>
    </row>
    <row r="15" ht="14.25" customHeight="1">
      <c r="A15" s="190" t="s">
        <v>28</v>
      </c>
      <c r="B15" s="191">
        <v>77.0</v>
      </c>
      <c r="C15" s="209" t="s">
        <v>830</v>
      </c>
      <c r="D15" s="193" t="s">
        <v>896</v>
      </c>
      <c r="E15" s="194" t="s">
        <v>897</v>
      </c>
      <c r="F15" s="193" t="s">
        <v>44</v>
      </c>
      <c r="G15" s="193"/>
      <c r="H15" s="195" t="s">
        <v>901</v>
      </c>
      <c r="I15" s="195"/>
      <c r="J15" s="195" t="s">
        <v>871</v>
      </c>
      <c r="K15" s="195"/>
      <c r="L15" s="196"/>
      <c r="M15" s="196"/>
      <c r="N15" s="196"/>
      <c r="O15" s="196"/>
      <c r="P15" s="196"/>
      <c r="Q15" s="196"/>
      <c r="R15" s="196"/>
      <c r="S15" s="196"/>
      <c r="T15" s="175"/>
      <c r="U15" s="175"/>
      <c r="V15" s="175"/>
      <c r="W15" s="175"/>
      <c r="X15" s="175"/>
      <c r="Y15" s="175"/>
    </row>
    <row r="16" ht="14.25" customHeight="1">
      <c r="A16" s="190" t="s">
        <v>28</v>
      </c>
      <c r="B16" s="191">
        <v>84.0</v>
      </c>
      <c r="C16" s="209" t="s">
        <v>905</v>
      </c>
      <c r="D16" s="193" t="s">
        <v>896</v>
      </c>
      <c r="E16" s="194" t="s">
        <v>897</v>
      </c>
      <c r="F16" s="193" t="s">
        <v>44</v>
      </c>
      <c r="G16" s="193"/>
      <c r="H16" s="195" t="s">
        <v>908</v>
      </c>
      <c r="I16" s="195"/>
      <c r="J16" s="195"/>
      <c r="K16" s="195"/>
      <c r="L16" s="196"/>
      <c r="M16" s="196"/>
      <c r="N16" s="196"/>
      <c r="O16" s="196"/>
      <c r="P16" s="196"/>
      <c r="Q16" s="196"/>
      <c r="R16" s="196"/>
      <c r="S16" s="196"/>
      <c r="T16" s="175"/>
      <c r="U16" s="175"/>
      <c r="V16" s="175"/>
      <c r="W16" s="175"/>
      <c r="X16" s="175"/>
      <c r="Y16" s="175"/>
    </row>
    <row r="17" ht="14.25" customHeight="1">
      <c r="A17" s="190" t="s">
        <v>28</v>
      </c>
      <c r="B17" s="191">
        <v>85.0</v>
      </c>
      <c r="C17" s="209" t="s">
        <v>902</v>
      </c>
      <c r="D17" s="193" t="s">
        <v>896</v>
      </c>
      <c r="E17" s="194" t="s">
        <v>897</v>
      </c>
      <c r="F17" s="193" t="s">
        <v>44</v>
      </c>
      <c r="G17" s="193"/>
      <c r="H17" s="195" t="s">
        <v>915</v>
      </c>
      <c r="I17" s="195"/>
      <c r="J17" s="195"/>
      <c r="K17" s="195" t="s">
        <v>918</v>
      </c>
      <c r="L17" s="196"/>
      <c r="M17" s="196"/>
      <c r="N17" s="196"/>
      <c r="O17" s="196"/>
      <c r="P17" s="196"/>
      <c r="Q17" s="196"/>
      <c r="R17" s="196"/>
      <c r="S17" s="196"/>
      <c r="T17" s="175"/>
      <c r="U17" s="175"/>
      <c r="V17" s="175"/>
      <c r="W17" s="175"/>
      <c r="X17" s="175"/>
      <c r="Y17" s="175"/>
    </row>
    <row r="18" ht="14.25" customHeight="1">
      <c r="A18" s="211" t="s">
        <v>28</v>
      </c>
      <c r="B18" s="197">
        <v>4.0</v>
      </c>
      <c r="C18" s="209" t="s">
        <v>102</v>
      </c>
      <c r="D18" s="193" t="s">
        <v>896</v>
      </c>
      <c r="E18" s="194" t="s">
        <v>897</v>
      </c>
      <c r="F18" s="212" t="s">
        <v>44</v>
      </c>
      <c r="G18" s="212"/>
      <c r="H18" s="195" t="s">
        <v>924</v>
      </c>
      <c r="I18" s="195"/>
      <c r="J18" s="204" t="s">
        <v>116</v>
      </c>
      <c r="K18" s="176"/>
      <c r="L18" s="196"/>
      <c r="M18" s="196"/>
      <c r="N18" s="196"/>
      <c r="O18" s="196"/>
      <c r="P18" s="196"/>
      <c r="Q18" s="196"/>
      <c r="R18" s="196"/>
      <c r="S18" s="196"/>
      <c r="T18" s="175"/>
      <c r="U18" s="175"/>
      <c r="V18" s="175"/>
      <c r="W18" s="175"/>
      <c r="X18" s="175"/>
      <c r="Y18" s="175"/>
    </row>
    <row r="19" ht="14.25" customHeight="1">
      <c r="A19" s="190" t="s">
        <v>28</v>
      </c>
      <c r="B19" s="197">
        <v>20.0</v>
      </c>
      <c r="C19" s="209" t="s">
        <v>297</v>
      </c>
      <c r="D19" s="193" t="s">
        <v>896</v>
      </c>
      <c r="E19" s="194" t="s">
        <v>897</v>
      </c>
      <c r="F19" s="193" t="s">
        <v>44</v>
      </c>
      <c r="G19" s="193"/>
      <c r="H19" s="195" t="s">
        <v>930</v>
      </c>
      <c r="I19" s="195"/>
      <c r="J19" s="195"/>
      <c r="K19" s="204" t="s">
        <v>932</v>
      </c>
      <c r="L19" s="196"/>
      <c r="M19" s="196"/>
      <c r="N19" s="196"/>
      <c r="O19" s="196"/>
      <c r="P19" s="196"/>
      <c r="Q19" s="196"/>
      <c r="R19" s="196"/>
      <c r="S19" s="196"/>
      <c r="T19" s="175"/>
      <c r="U19" s="175"/>
      <c r="V19" s="175"/>
      <c r="W19" s="175"/>
      <c r="X19" s="175"/>
      <c r="Y19" s="175"/>
    </row>
    <row r="20" ht="14.25" customHeight="1">
      <c r="A20" s="190" t="s">
        <v>28</v>
      </c>
      <c r="B20" s="197">
        <v>21.0</v>
      </c>
      <c r="C20" s="209" t="s">
        <v>310</v>
      </c>
      <c r="D20" s="193" t="s">
        <v>896</v>
      </c>
      <c r="E20" s="194" t="s">
        <v>897</v>
      </c>
      <c r="F20" s="193" t="s">
        <v>44</v>
      </c>
      <c r="G20" s="193"/>
      <c r="H20" s="195" t="s">
        <v>936</v>
      </c>
      <c r="I20" s="195"/>
      <c r="J20" s="195"/>
      <c r="K20" s="204" t="s">
        <v>932</v>
      </c>
      <c r="L20" s="196"/>
      <c r="M20" s="196"/>
      <c r="N20" s="196"/>
      <c r="O20" s="196"/>
      <c r="P20" s="196"/>
      <c r="Q20" s="196"/>
      <c r="R20" s="196"/>
      <c r="S20" s="196"/>
      <c r="T20" s="175"/>
      <c r="U20" s="175"/>
      <c r="V20" s="175"/>
      <c r="W20" s="175"/>
      <c r="X20" s="175"/>
      <c r="Y20" s="175"/>
    </row>
    <row r="21" ht="14.25" customHeight="1">
      <c r="A21" s="211" t="s">
        <v>28</v>
      </c>
      <c r="B21" s="197">
        <v>25.0</v>
      </c>
      <c r="C21" s="209" t="s">
        <v>360</v>
      </c>
      <c r="D21" s="193" t="s">
        <v>896</v>
      </c>
      <c r="E21" s="194" t="s">
        <v>897</v>
      </c>
      <c r="F21" s="212" t="s">
        <v>44</v>
      </c>
      <c r="G21" s="212"/>
      <c r="H21" s="195" t="s">
        <v>941</v>
      </c>
      <c r="I21" s="195"/>
      <c r="J21" s="195"/>
      <c r="K21" s="204"/>
      <c r="L21" s="196"/>
      <c r="M21" s="196"/>
      <c r="N21" s="196"/>
      <c r="O21" s="196"/>
      <c r="P21" s="196"/>
      <c r="Q21" s="196"/>
      <c r="R21" s="196"/>
      <c r="S21" s="196"/>
      <c r="T21" s="175"/>
      <c r="U21" s="175"/>
      <c r="V21" s="175"/>
      <c r="W21" s="175"/>
      <c r="X21" s="175"/>
      <c r="Y21" s="175"/>
    </row>
    <row r="22" ht="14.25" customHeight="1">
      <c r="A22" s="211" t="s">
        <v>28</v>
      </c>
      <c r="B22" s="197">
        <v>26.0</v>
      </c>
      <c r="C22" s="209" t="s">
        <v>376</v>
      </c>
      <c r="D22" s="193" t="s">
        <v>896</v>
      </c>
      <c r="E22" s="194" t="s">
        <v>897</v>
      </c>
      <c r="F22" s="212" t="s">
        <v>44</v>
      </c>
      <c r="G22" s="212"/>
      <c r="H22" s="195" t="s">
        <v>944</v>
      </c>
      <c r="I22" s="195"/>
      <c r="J22" s="195"/>
      <c r="K22" s="195"/>
      <c r="L22" s="196"/>
      <c r="M22" s="196"/>
      <c r="N22" s="196"/>
      <c r="O22" s="196"/>
      <c r="P22" s="196"/>
      <c r="Q22" s="196"/>
      <c r="R22" s="196"/>
      <c r="S22" s="196"/>
      <c r="T22" s="175"/>
      <c r="U22" s="175"/>
      <c r="V22" s="175"/>
      <c r="W22" s="175"/>
      <c r="X22" s="175"/>
      <c r="Y22" s="175"/>
    </row>
    <row r="23" ht="14.25" customHeight="1">
      <c r="A23" s="190" t="s">
        <v>28</v>
      </c>
      <c r="B23" s="191">
        <v>74.0</v>
      </c>
      <c r="C23" s="209" t="s">
        <v>949</v>
      </c>
      <c r="D23" s="193" t="s">
        <v>896</v>
      </c>
      <c r="E23" s="194" t="s">
        <v>897</v>
      </c>
      <c r="F23" s="193" t="s">
        <v>44</v>
      </c>
      <c r="G23" s="193"/>
      <c r="H23" s="195" t="s">
        <v>955</v>
      </c>
      <c r="I23" s="195"/>
      <c r="J23" s="195" t="s">
        <v>871</v>
      </c>
      <c r="K23" s="195"/>
      <c r="L23" s="196"/>
      <c r="M23" s="196"/>
      <c r="N23" s="196"/>
      <c r="O23" s="196"/>
      <c r="P23" s="196"/>
      <c r="Q23" s="196"/>
      <c r="R23" s="196"/>
      <c r="S23" s="196"/>
      <c r="T23" s="175"/>
      <c r="U23" s="175"/>
      <c r="V23" s="175"/>
      <c r="W23" s="175"/>
      <c r="X23" s="175"/>
      <c r="Y23" s="175"/>
    </row>
    <row r="24" ht="14.25" customHeight="1">
      <c r="A24" s="190" t="s">
        <v>28</v>
      </c>
      <c r="B24" s="191">
        <v>75.0</v>
      </c>
      <c r="C24" s="209" t="s">
        <v>808</v>
      </c>
      <c r="D24" s="193" t="s">
        <v>896</v>
      </c>
      <c r="E24" s="194" t="s">
        <v>897</v>
      </c>
      <c r="F24" s="193" t="s">
        <v>44</v>
      </c>
      <c r="G24" s="193"/>
      <c r="H24" s="195" t="s">
        <v>967</v>
      </c>
      <c r="I24" s="195"/>
      <c r="J24" s="195" t="s">
        <v>871</v>
      </c>
      <c r="K24" s="195"/>
      <c r="L24" s="196"/>
      <c r="M24" s="196"/>
      <c r="N24" s="196"/>
      <c r="O24" s="196"/>
      <c r="P24" s="196"/>
      <c r="Q24" s="196"/>
      <c r="R24" s="196"/>
      <c r="S24" s="196"/>
      <c r="T24" s="175"/>
      <c r="U24" s="175"/>
      <c r="V24" s="175"/>
      <c r="W24" s="175"/>
      <c r="X24" s="175"/>
      <c r="Y24" s="175"/>
    </row>
    <row r="25" ht="14.25" customHeight="1">
      <c r="A25" s="190" t="s">
        <v>28</v>
      </c>
      <c r="B25" s="191">
        <v>76.0</v>
      </c>
      <c r="C25" s="209" t="s">
        <v>820</v>
      </c>
      <c r="D25" s="193" t="s">
        <v>896</v>
      </c>
      <c r="E25" s="194" t="s">
        <v>897</v>
      </c>
      <c r="F25" s="193" t="s">
        <v>44</v>
      </c>
      <c r="G25" s="193"/>
      <c r="H25" s="195" t="s">
        <v>979</v>
      </c>
      <c r="I25" s="195"/>
      <c r="J25" s="195" t="s">
        <v>871</v>
      </c>
      <c r="K25" s="195"/>
      <c r="L25" s="196"/>
      <c r="M25" s="196"/>
      <c r="N25" s="196"/>
      <c r="O25" s="196"/>
      <c r="P25" s="196"/>
      <c r="Q25" s="196"/>
      <c r="R25" s="196"/>
      <c r="S25" s="196"/>
      <c r="T25" s="175"/>
      <c r="U25" s="175"/>
      <c r="V25" s="175"/>
      <c r="W25" s="175"/>
      <c r="X25" s="175"/>
      <c r="Y25" s="175"/>
    </row>
    <row r="26" ht="14.25" customHeight="1">
      <c r="A26" s="190" t="s">
        <v>28</v>
      </c>
      <c r="B26" s="191">
        <v>83.0</v>
      </c>
      <c r="C26" s="209" t="s">
        <v>982</v>
      </c>
      <c r="D26" s="193" t="s">
        <v>896</v>
      </c>
      <c r="E26" s="194" t="s">
        <v>897</v>
      </c>
      <c r="F26" s="193" t="s">
        <v>44</v>
      </c>
      <c r="G26" s="193"/>
      <c r="H26" s="195" t="s">
        <v>989</v>
      </c>
      <c r="I26" s="195"/>
      <c r="J26" s="195" t="s">
        <v>990</v>
      </c>
      <c r="K26" s="195"/>
      <c r="L26" s="196"/>
      <c r="M26" s="196"/>
      <c r="N26" s="196"/>
      <c r="O26" s="196"/>
      <c r="P26" s="196"/>
      <c r="Q26" s="196"/>
      <c r="R26" s="196"/>
      <c r="S26" s="196"/>
      <c r="T26" s="175"/>
      <c r="U26" s="175"/>
      <c r="V26" s="175"/>
      <c r="W26" s="175"/>
      <c r="X26" s="175"/>
      <c r="Y26" s="175"/>
    </row>
    <row r="27" ht="14.25" customHeight="1">
      <c r="A27" s="190" t="s">
        <v>28</v>
      </c>
      <c r="B27" s="191">
        <v>92.0</v>
      </c>
      <c r="C27" s="209" t="s">
        <v>946</v>
      </c>
      <c r="D27" s="193" t="s">
        <v>896</v>
      </c>
      <c r="E27" s="194" t="s">
        <v>897</v>
      </c>
      <c r="F27" s="193" t="s">
        <v>44</v>
      </c>
      <c r="G27" s="193"/>
      <c r="H27" s="195" t="s">
        <v>998</v>
      </c>
      <c r="I27" s="195"/>
      <c r="J27" s="195" t="s">
        <v>999</v>
      </c>
      <c r="K27" s="195" t="s">
        <v>1000</v>
      </c>
      <c r="L27" s="196"/>
      <c r="M27" s="196"/>
      <c r="N27" s="196"/>
      <c r="O27" s="196"/>
      <c r="P27" s="196"/>
      <c r="Q27" s="196"/>
      <c r="R27" s="196"/>
      <c r="S27" s="196"/>
      <c r="T27" s="175"/>
      <c r="U27" s="175"/>
      <c r="V27" s="175"/>
      <c r="W27" s="175"/>
      <c r="X27" s="175"/>
      <c r="Y27" s="175"/>
    </row>
    <row r="28" ht="14.25" customHeight="1">
      <c r="A28" s="223" t="s">
        <v>28</v>
      </c>
      <c r="B28" s="191">
        <v>99.0</v>
      </c>
      <c r="C28" s="209" t="s">
        <v>1006</v>
      </c>
      <c r="D28" s="193" t="s">
        <v>896</v>
      </c>
      <c r="E28" s="194" t="s">
        <v>897</v>
      </c>
      <c r="F28" s="224" t="s">
        <v>44</v>
      </c>
      <c r="G28" s="224"/>
      <c r="H28" s="195" t="s">
        <v>1013</v>
      </c>
      <c r="I28" s="195"/>
      <c r="J28" s="195" t="s">
        <v>990</v>
      </c>
      <c r="K28" s="195"/>
      <c r="L28" s="196"/>
      <c r="M28" s="196"/>
      <c r="N28" s="196"/>
      <c r="O28" s="196"/>
      <c r="P28" s="196"/>
      <c r="Q28" s="196"/>
      <c r="R28" s="196"/>
      <c r="S28" s="196"/>
      <c r="T28" s="175"/>
      <c r="U28" s="175"/>
      <c r="V28" s="175"/>
      <c r="W28" s="175"/>
      <c r="X28" s="175"/>
      <c r="Y28" s="175"/>
    </row>
    <row r="29" ht="14.25" customHeight="1">
      <c r="A29" s="223" t="s">
        <v>28</v>
      </c>
      <c r="B29" s="191">
        <v>100.0</v>
      </c>
      <c r="C29" s="209" t="s">
        <v>1020</v>
      </c>
      <c r="D29" s="193" t="s">
        <v>896</v>
      </c>
      <c r="E29" s="194" t="s">
        <v>897</v>
      </c>
      <c r="F29" s="224" t="s">
        <v>44</v>
      </c>
      <c r="G29" s="224"/>
      <c r="H29" s="195" t="s">
        <v>1026</v>
      </c>
      <c r="I29" s="195"/>
      <c r="J29" s="195" t="s">
        <v>990</v>
      </c>
      <c r="K29" s="195"/>
      <c r="L29" s="196"/>
      <c r="M29" s="196"/>
      <c r="N29" s="196"/>
      <c r="O29" s="196"/>
      <c r="P29" s="196"/>
      <c r="Q29" s="196"/>
      <c r="R29" s="196"/>
      <c r="S29" s="196"/>
      <c r="T29" s="175"/>
      <c r="U29" s="175"/>
      <c r="V29" s="175"/>
      <c r="W29" s="175"/>
      <c r="X29" s="175"/>
      <c r="Y29" s="175"/>
    </row>
    <row r="30" ht="14.25" customHeight="1">
      <c r="A30" s="223" t="s">
        <v>28</v>
      </c>
      <c r="B30" s="191">
        <v>101.0</v>
      </c>
      <c r="C30" s="209" t="s">
        <v>1030</v>
      </c>
      <c r="D30" s="193" t="s">
        <v>896</v>
      </c>
      <c r="E30" s="194" t="s">
        <v>897</v>
      </c>
      <c r="F30" s="224" t="s">
        <v>44</v>
      </c>
      <c r="G30" s="224"/>
      <c r="H30" s="195" t="s">
        <v>1034</v>
      </c>
      <c r="I30" s="195"/>
      <c r="J30" s="195" t="s">
        <v>990</v>
      </c>
      <c r="K30" s="195"/>
      <c r="L30" s="196"/>
      <c r="M30" s="196"/>
      <c r="N30" s="196"/>
      <c r="O30" s="196"/>
      <c r="P30" s="196"/>
      <c r="Q30" s="196"/>
      <c r="R30" s="196"/>
      <c r="S30" s="196"/>
      <c r="T30" s="175"/>
      <c r="U30" s="175"/>
      <c r="V30" s="175"/>
      <c r="W30" s="175"/>
      <c r="X30" s="175"/>
      <c r="Y30" s="175"/>
    </row>
    <row r="31" ht="14.25" customHeight="1">
      <c r="A31" s="223" t="s">
        <v>28</v>
      </c>
      <c r="B31" s="191">
        <v>103.0</v>
      </c>
      <c r="C31" s="209" t="s">
        <v>1037</v>
      </c>
      <c r="D31" s="193" t="s">
        <v>896</v>
      </c>
      <c r="E31" s="194" t="s">
        <v>897</v>
      </c>
      <c r="F31" s="224" t="s">
        <v>44</v>
      </c>
      <c r="G31" s="224"/>
      <c r="H31" s="195" t="s">
        <v>1040</v>
      </c>
      <c r="I31" s="195"/>
      <c r="J31" s="195" t="s">
        <v>990</v>
      </c>
      <c r="K31" s="195"/>
      <c r="L31" s="196"/>
      <c r="M31" s="196"/>
      <c r="N31" s="196"/>
      <c r="O31" s="196"/>
      <c r="P31" s="196"/>
      <c r="Q31" s="196"/>
      <c r="R31" s="196"/>
      <c r="S31" s="196"/>
      <c r="T31" s="175"/>
      <c r="U31" s="175"/>
      <c r="V31" s="175"/>
      <c r="W31" s="175"/>
      <c r="X31" s="175"/>
      <c r="Y31" s="175"/>
    </row>
    <row r="32" ht="14.25" customHeight="1">
      <c r="A32" s="223" t="s">
        <v>28</v>
      </c>
      <c r="B32" s="191">
        <v>105.0</v>
      </c>
      <c r="C32" s="209" t="s">
        <v>1042</v>
      </c>
      <c r="D32" s="193" t="s">
        <v>896</v>
      </c>
      <c r="E32" s="194" t="s">
        <v>897</v>
      </c>
      <c r="F32" s="224" t="s">
        <v>44</v>
      </c>
      <c r="G32" s="224"/>
      <c r="H32" s="195" t="s">
        <v>1049</v>
      </c>
      <c r="I32" s="195"/>
      <c r="J32" s="195" t="s">
        <v>990</v>
      </c>
      <c r="K32" s="195"/>
      <c r="L32" s="196"/>
      <c r="M32" s="196"/>
      <c r="N32" s="196"/>
      <c r="O32" s="196"/>
      <c r="P32" s="196"/>
      <c r="Q32" s="196"/>
      <c r="R32" s="196"/>
      <c r="S32" s="196"/>
      <c r="T32" s="175"/>
      <c r="U32" s="175"/>
      <c r="V32" s="175"/>
      <c r="W32" s="175"/>
      <c r="X32" s="175"/>
      <c r="Y32" s="175"/>
    </row>
    <row r="33" ht="14.25" customHeight="1">
      <c r="A33" s="190" t="s">
        <v>28</v>
      </c>
      <c r="B33" s="191">
        <v>109.0</v>
      </c>
      <c r="C33" s="209" t="s">
        <v>1056</v>
      </c>
      <c r="D33" s="193" t="s">
        <v>896</v>
      </c>
      <c r="E33" s="194" t="s">
        <v>897</v>
      </c>
      <c r="F33" s="193" t="s">
        <v>44</v>
      </c>
      <c r="G33" s="193"/>
      <c r="H33" s="195" t="s">
        <v>1061</v>
      </c>
      <c r="I33" s="195"/>
      <c r="J33" s="195"/>
      <c r="K33" s="195" t="s">
        <v>1063</v>
      </c>
      <c r="L33" s="196"/>
      <c r="M33" s="196"/>
      <c r="N33" s="196"/>
      <c r="O33" s="196"/>
      <c r="P33" s="196"/>
      <c r="Q33" s="196"/>
      <c r="R33" s="196"/>
      <c r="S33" s="196"/>
      <c r="T33" s="175"/>
      <c r="U33" s="175"/>
      <c r="V33" s="175"/>
      <c r="W33" s="175"/>
      <c r="X33" s="175"/>
      <c r="Y33" s="175"/>
    </row>
    <row r="34" ht="14.25" customHeight="1">
      <c r="A34" s="230" t="s">
        <v>28</v>
      </c>
      <c r="B34" s="191">
        <v>110.0</v>
      </c>
      <c r="C34" s="209" t="s">
        <v>1069</v>
      </c>
      <c r="D34" s="193" t="s">
        <v>896</v>
      </c>
      <c r="E34" s="194" t="s">
        <v>897</v>
      </c>
      <c r="F34" s="232" t="s">
        <v>44</v>
      </c>
      <c r="G34" s="232"/>
      <c r="H34" s="195" t="s">
        <v>1079</v>
      </c>
      <c r="I34" s="195"/>
      <c r="J34" s="195"/>
      <c r="K34" s="195" t="s">
        <v>1063</v>
      </c>
      <c r="L34" s="196"/>
      <c r="M34" s="196"/>
      <c r="N34" s="196"/>
      <c r="O34" s="196"/>
      <c r="P34" s="196"/>
      <c r="Q34" s="196"/>
      <c r="R34" s="196"/>
      <c r="S34" s="196"/>
      <c r="T34" s="175"/>
      <c r="U34" s="175"/>
      <c r="V34" s="175"/>
      <c r="W34" s="175"/>
      <c r="X34" s="175"/>
      <c r="Y34" s="175"/>
    </row>
    <row r="35" ht="14.25" customHeight="1">
      <c r="A35" s="230" t="s">
        <v>28</v>
      </c>
      <c r="B35" s="191">
        <v>111.0</v>
      </c>
      <c r="C35" s="209" t="s">
        <v>1082</v>
      </c>
      <c r="D35" s="193" t="s">
        <v>896</v>
      </c>
      <c r="E35" s="194" t="s">
        <v>897</v>
      </c>
      <c r="F35" s="232" t="s">
        <v>44</v>
      </c>
      <c r="G35" s="232"/>
      <c r="H35" s="195" t="s">
        <v>1083</v>
      </c>
      <c r="I35" s="195"/>
      <c r="J35" s="195"/>
      <c r="K35" s="195" t="s">
        <v>1063</v>
      </c>
      <c r="L35" s="196"/>
      <c r="M35" s="196"/>
      <c r="N35" s="196"/>
      <c r="O35" s="196"/>
      <c r="P35" s="196"/>
      <c r="Q35" s="196"/>
      <c r="R35" s="196"/>
      <c r="S35" s="196"/>
      <c r="T35" s="175"/>
      <c r="U35" s="175"/>
      <c r="V35" s="175"/>
      <c r="W35" s="175"/>
      <c r="X35" s="175"/>
      <c r="Y35" s="175"/>
    </row>
    <row r="36" ht="14.25" customHeight="1">
      <c r="A36" s="190" t="s">
        <v>28</v>
      </c>
      <c r="B36" s="191">
        <v>112.0</v>
      </c>
      <c r="C36" s="209" t="s">
        <v>1087</v>
      </c>
      <c r="D36" s="193" t="s">
        <v>896</v>
      </c>
      <c r="E36" s="194" t="s">
        <v>897</v>
      </c>
      <c r="F36" s="193" t="s">
        <v>44</v>
      </c>
      <c r="G36" s="193"/>
      <c r="H36" s="195" t="s">
        <v>1091</v>
      </c>
      <c r="I36" s="195"/>
      <c r="J36" s="195"/>
      <c r="K36" s="195" t="s">
        <v>1092</v>
      </c>
      <c r="L36" s="196"/>
      <c r="M36" s="196"/>
      <c r="N36" s="196"/>
      <c r="O36" s="196"/>
      <c r="P36" s="196"/>
      <c r="Q36" s="196"/>
      <c r="R36" s="196"/>
      <c r="S36" s="196"/>
      <c r="T36" s="175"/>
      <c r="U36" s="175"/>
      <c r="V36" s="175"/>
      <c r="W36" s="175"/>
      <c r="X36" s="175"/>
      <c r="Y36" s="175"/>
    </row>
    <row r="37" ht="14.25" customHeight="1">
      <c r="A37" s="190" t="s">
        <v>28</v>
      </c>
      <c r="B37" s="191">
        <v>126.0</v>
      </c>
      <c r="C37" s="209" t="s">
        <v>1095</v>
      </c>
      <c r="D37" s="193" t="s">
        <v>896</v>
      </c>
      <c r="E37" s="194" t="s">
        <v>897</v>
      </c>
      <c r="F37" s="193" t="s">
        <v>44</v>
      </c>
      <c r="G37" s="193"/>
      <c r="H37" s="195" t="s">
        <v>1099</v>
      </c>
      <c r="I37" s="195"/>
      <c r="J37" s="195" t="s">
        <v>1100</v>
      </c>
      <c r="K37" s="195"/>
      <c r="L37" s="196"/>
      <c r="M37" s="196"/>
      <c r="N37" s="196"/>
      <c r="O37" s="196"/>
      <c r="P37" s="196"/>
      <c r="Q37" s="196"/>
      <c r="R37" s="196"/>
      <c r="S37" s="196"/>
      <c r="T37" s="175"/>
      <c r="U37" s="175"/>
      <c r="V37" s="175"/>
      <c r="W37" s="175"/>
      <c r="X37" s="175"/>
      <c r="Y37" s="175"/>
    </row>
    <row r="38" ht="14.25" customHeight="1">
      <c r="A38" s="190" t="s">
        <v>28</v>
      </c>
      <c r="B38" s="191">
        <v>127.0</v>
      </c>
      <c r="C38" s="209" t="s">
        <v>1101</v>
      </c>
      <c r="D38" s="193" t="s">
        <v>896</v>
      </c>
      <c r="E38" s="194" t="s">
        <v>897</v>
      </c>
      <c r="F38" s="193" t="s">
        <v>44</v>
      </c>
      <c r="G38" s="193"/>
      <c r="H38" s="195" t="s">
        <v>1107</v>
      </c>
      <c r="I38" s="195"/>
      <c r="J38" s="195" t="s">
        <v>1100</v>
      </c>
      <c r="K38" s="195"/>
      <c r="L38" s="196"/>
      <c r="M38" s="196"/>
      <c r="N38" s="196"/>
      <c r="O38" s="196"/>
      <c r="P38" s="196"/>
      <c r="Q38" s="196"/>
      <c r="R38" s="196"/>
      <c r="S38" s="196"/>
      <c r="T38" s="175"/>
      <c r="U38" s="175"/>
      <c r="V38" s="175"/>
      <c r="W38" s="175"/>
      <c r="X38" s="175"/>
      <c r="Y38" s="175"/>
    </row>
    <row r="39" ht="14.25" customHeight="1">
      <c r="A39" s="190" t="s">
        <v>28</v>
      </c>
      <c r="B39" s="191">
        <v>128.0</v>
      </c>
      <c r="C39" s="209" t="s">
        <v>1109</v>
      </c>
      <c r="D39" s="193" t="s">
        <v>896</v>
      </c>
      <c r="E39" s="194" t="s">
        <v>897</v>
      </c>
      <c r="F39" s="193" t="s">
        <v>44</v>
      </c>
      <c r="G39" s="193"/>
      <c r="H39" s="195" t="s">
        <v>1115</v>
      </c>
      <c r="I39" s="195"/>
      <c r="J39" s="195" t="s">
        <v>1100</v>
      </c>
      <c r="K39" s="195"/>
      <c r="L39" s="196"/>
      <c r="M39" s="196"/>
      <c r="N39" s="196"/>
      <c r="O39" s="196"/>
      <c r="P39" s="196"/>
      <c r="Q39" s="196"/>
      <c r="R39" s="196"/>
      <c r="S39" s="196"/>
      <c r="T39" s="175"/>
      <c r="U39" s="175"/>
      <c r="V39" s="175"/>
      <c r="W39" s="175"/>
      <c r="X39" s="175"/>
      <c r="Y39" s="175"/>
    </row>
    <row r="40" ht="14.25" customHeight="1">
      <c r="A40" s="190" t="s">
        <v>28</v>
      </c>
      <c r="B40" s="191">
        <v>129.0</v>
      </c>
      <c r="C40" s="209" t="s">
        <v>1117</v>
      </c>
      <c r="D40" s="193" t="s">
        <v>896</v>
      </c>
      <c r="E40" s="194" t="s">
        <v>897</v>
      </c>
      <c r="F40" s="193" t="s">
        <v>44</v>
      </c>
      <c r="G40" s="193"/>
      <c r="H40" s="195" t="s">
        <v>1123</v>
      </c>
      <c r="I40" s="195"/>
      <c r="J40" s="195" t="s">
        <v>1100</v>
      </c>
      <c r="K40" s="195"/>
      <c r="L40" s="196"/>
      <c r="M40" s="196"/>
      <c r="N40" s="196"/>
      <c r="O40" s="196"/>
      <c r="P40" s="196"/>
      <c r="Q40" s="196"/>
      <c r="R40" s="196"/>
      <c r="S40" s="196"/>
      <c r="T40" s="175"/>
      <c r="U40" s="175"/>
      <c r="V40" s="175"/>
      <c r="W40" s="175"/>
      <c r="X40" s="175"/>
      <c r="Y40" s="175"/>
    </row>
    <row r="41" ht="14.25" customHeight="1">
      <c r="A41" s="190" t="s">
        <v>28</v>
      </c>
      <c r="B41" s="191">
        <v>130.0</v>
      </c>
      <c r="C41" s="209" t="s">
        <v>1124</v>
      </c>
      <c r="D41" s="193" t="s">
        <v>896</v>
      </c>
      <c r="E41" s="194" t="s">
        <v>897</v>
      </c>
      <c r="F41" s="193" t="s">
        <v>44</v>
      </c>
      <c r="G41" s="193"/>
      <c r="H41" s="195" t="s">
        <v>1127</v>
      </c>
      <c r="I41" s="195"/>
      <c r="J41" s="195" t="s">
        <v>1100</v>
      </c>
      <c r="K41" s="195"/>
      <c r="L41" s="196"/>
      <c r="M41" s="196"/>
      <c r="N41" s="196"/>
      <c r="O41" s="196"/>
      <c r="P41" s="196"/>
      <c r="Q41" s="196"/>
      <c r="R41" s="196"/>
      <c r="S41" s="196"/>
      <c r="T41" s="175"/>
      <c r="U41" s="175"/>
      <c r="V41" s="175"/>
      <c r="W41" s="175"/>
      <c r="X41" s="175"/>
      <c r="Y41" s="175"/>
    </row>
    <row r="42" ht="14.25" customHeight="1">
      <c r="A42" s="190" t="s">
        <v>28</v>
      </c>
      <c r="B42" s="191">
        <v>131.0</v>
      </c>
      <c r="C42" s="209" t="s">
        <v>1128</v>
      </c>
      <c r="D42" s="193" t="s">
        <v>896</v>
      </c>
      <c r="E42" s="194" t="s">
        <v>897</v>
      </c>
      <c r="F42" s="193" t="s">
        <v>44</v>
      </c>
      <c r="G42" s="193"/>
      <c r="H42" s="195" t="s">
        <v>1132</v>
      </c>
      <c r="I42" s="195"/>
      <c r="J42" s="195" t="s">
        <v>1100</v>
      </c>
      <c r="K42" s="195"/>
      <c r="L42" s="196"/>
      <c r="M42" s="196"/>
      <c r="N42" s="196"/>
      <c r="O42" s="196"/>
      <c r="P42" s="196"/>
      <c r="Q42" s="196"/>
      <c r="R42" s="196"/>
      <c r="S42" s="196"/>
      <c r="T42" s="175"/>
      <c r="U42" s="175"/>
      <c r="V42" s="175"/>
      <c r="W42" s="175"/>
      <c r="X42" s="175"/>
      <c r="Y42" s="175"/>
    </row>
    <row r="43" ht="14.25" customHeight="1">
      <c r="A43" s="190" t="s">
        <v>28</v>
      </c>
      <c r="B43" s="191">
        <v>133.0</v>
      </c>
      <c r="C43" s="209" t="s">
        <v>1133</v>
      </c>
      <c r="D43" s="193" t="s">
        <v>896</v>
      </c>
      <c r="E43" s="194" t="s">
        <v>897</v>
      </c>
      <c r="F43" s="193" t="s">
        <v>44</v>
      </c>
      <c r="G43" s="193"/>
      <c r="H43" s="195" t="s">
        <v>1137</v>
      </c>
      <c r="I43" s="195"/>
      <c r="J43" s="195" t="s">
        <v>1100</v>
      </c>
      <c r="K43" s="195"/>
      <c r="L43" s="196"/>
      <c r="M43" s="196"/>
      <c r="N43" s="196"/>
      <c r="O43" s="196"/>
      <c r="P43" s="196"/>
      <c r="Q43" s="196"/>
      <c r="R43" s="196"/>
      <c r="S43" s="196"/>
      <c r="T43" s="175"/>
      <c r="U43" s="175"/>
      <c r="V43" s="175"/>
      <c r="W43" s="175"/>
      <c r="X43" s="175"/>
      <c r="Y43" s="175"/>
    </row>
    <row r="44" ht="14.25" customHeight="1">
      <c r="A44" s="190" t="s">
        <v>28</v>
      </c>
      <c r="B44" s="191">
        <v>134.0</v>
      </c>
      <c r="C44" s="209" t="s">
        <v>1138</v>
      </c>
      <c r="D44" s="193" t="s">
        <v>896</v>
      </c>
      <c r="E44" s="194" t="s">
        <v>897</v>
      </c>
      <c r="F44" s="193" t="s">
        <v>44</v>
      </c>
      <c r="G44" s="193"/>
      <c r="H44" s="195" t="s">
        <v>1145</v>
      </c>
      <c r="I44" s="195"/>
      <c r="J44" s="195" t="s">
        <v>1100</v>
      </c>
      <c r="K44" s="195"/>
      <c r="L44" s="196"/>
      <c r="M44" s="196"/>
      <c r="N44" s="196"/>
      <c r="O44" s="196"/>
      <c r="P44" s="196"/>
      <c r="Q44" s="196"/>
      <c r="R44" s="196"/>
      <c r="S44" s="196"/>
      <c r="T44" s="175"/>
      <c r="U44" s="175"/>
      <c r="V44" s="175"/>
      <c r="W44" s="175"/>
      <c r="X44" s="175"/>
      <c r="Y44" s="175"/>
    </row>
    <row r="45" ht="14.25" customHeight="1">
      <c r="A45" s="190" t="s">
        <v>28</v>
      </c>
      <c r="B45" s="191">
        <v>142.0</v>
      </c>
      <c r="C45" s="209" t="s">
        <v>1148</v>
      </c>
      <c r="D45" s="193" t="s">
        <v>896</v>
      </c>
      <c r="E45" s="194" t="s">
        <v>897</v>
      </c>
      <c r="F45" s="193" t="s">
        <v>44</v>
      </c>
      <c r="G45" s="193"/>
      <c r="H45" s="195" t="s">
        <v>1152</v>
      </c>
      <c r="I45" s="195"/>
      <c r="J45" s="195" t="s">
        <v>1100</v>
      </c>
      <c r="K45" s="195"/>
      <c r="L45" s="196"/>
      <c r="M45" s="196"/>
      <c r="N45" s="196"/>
      <c r="O45" s="196"/>
      <c r="P45" s="196"/>
      <c r="Q45" s="196"/>
      <c r="R45" s="196"/>
      <c r="S45" s="196"/>
      <c r="T45" s="175"/>
      <c r="U45" s="175"/>
      <c r="V45" s="175"/>
      <c r="W45" s="175"/>
      <c r="X45" s="175"/>
      <c r="Y45" s="175"/>
    </row>
    <row r="46" ht="14.25" customHeight="1">
      <c r="A46" s="211" t="s">
        <v>28</v>
      </c>
      <c r="B46" s="197">
        <v>1.0</v>
      </c>
      <c r="C46" s="239" t="s">
        <v>26</v>
      </c>
      <c r="D46" s="193" t="s">
        <v>896</v>
      </c>
      <c r="E46" s="194" t="s">
        <v>1157</v>
      </c>
      <c r="F46" s="212" t="s">
        <v>44</v>
      </c>
      <c r="G46" s="212"/>
      <c r="H46" s="195" t="s">
        <v>1163</v>
      </c>
      <c r="I46" s="195"/>
      <c r="J46" s="195" t="s">
        <v>116</v>
      </c>
      <c r="K46" s="204"/>
      <c r="L46" s="196"/>
      <c r="M46" s="196"/>
      <c r="N46" s="196"/>
      <c r="O46" s="196"/>
      <c r="P46" s="196"/>
      <c r="Q46" s="196"/>
      <c r="R46" s="196"/>
      <c r="S46" s="196"/>
      <c r="T46" s="175"/>
      <c r="U46" s="175"/>
      <c r="V46" s="175"/>
      <c r="W46" s="175"/>
      <c r="X46" s="175"/>
      <c r="Y46" s="175"/>
    </row>
    <row r="47" ht="14.25" customHeight="1">
      <c r="A47" s="211" t="s">
        <v>28</v>
      </c>
      <c r="B47" s="197">
        <v>7.0</v>
      </c>
      <c r="C47" s="239" t="s">
        <v>137</v>
      </c>
      <c r="D47" s="193" t="s">
        <v>896</v>
      </c>
      <c r="E47" s="194" t="s">
        <v>1157</v>
      </c>
      <c r="F47" s="212" t="s">
        <v>44</v>
      </c>
      <c r="G47" s="212"/>
      <c r="H47" s="195" t="s">
        <v>1170</v>
      </c>
      <c r="I47" s="195"/>
      <c r="J47" s="195" t="s">
        <v>116</v>
      </c>
      <c r="K47" s="204"/>
      <c r="L47" s="196"/>
      <c r="M47" s="196"/>
      <c r="N47" s="196"/>
      <c r="O47" s="196"/>
      <c r="P47" s="196"/>
      <c r="Q47" s="196"/>
      <c r="R47" s="196"/>
      <c r="S47" s="196"/>
      <c r="T47" s="175"/>
      <c r="U47" s="175"/>
      <c r="V47" s="175"/>
      <c r="W47" s="175"/>
      <c r="X47" s="175"/>
      <c r="Y47" s="175"/>
    </row>
    <row r="48" ht="14.25" customHeight="1">
      <c r="A48" s="211" t="s">
        <v>28</v>
      </c>
      <c r="B48" s="197">
        <v>17.0</v>
      </c>
      <c r="C48" s="239" t="s">
        <v>476</v>
      </c>
      <c r="D48" s="193" t="s">
        <v>896</v>
      </c>
      <c r="E48" s="194" t="s">
        <v>1157</v>
      </c>
      <c r="F48" s="212" t="s">
        <v>44</v>
      </c>
      <c r="G48" s="212"/>
      <c r="H48" s="195" t="s">
        <v>1178</v>
      </c>
      <c r="I48" s="195"/>
      <c r="J48" s="195"/>
      <c r="K48" s="204" t="s">
        <v>932</v>
      </c>
      <c r="L48" s="196"/>
      <c r="M48" s="196"/>
      <c r="N48" s="196"/>
      <c r="O48" s="196"/>
      <c r="P48" s="196"/>
      <c r="Q48" s="196"/>
      <c r="R48" s="196"/>
      <c r="S48" s="196"/>
      <c r="T48" s="175"/>
      <c r="U48" s="175"/>
      <c r="V48" s="175"/>
      <c r="W48" s="175"/>
      <c r="X48" s="175"/>
      <c r="Y48" s="175"/>
    </row>
    <row r="49" ht="14.25" customHeight="1">
      <c r="A49" s="190" t="s">
        <v>28</v>
      </c>
      <c r="B49" s="197">
        <v>18.0</v>
      </c>
      <c r="C49" s="239" t="s">
        <v>491</v>
      </c>
      <c r="D49" s="193" t="s">
        <v>896</v>
      </c>
      <c r="E49" s="194" t="s">
        <v>1157</v>
      </c>
      <c r="F49" s="193" t="s">
        <v>44</v>
      </c>
      <c r="G49" s="193"/>
      <c r="H49" s="195" t="s">
        <v>1189</v>
      </c>
      <c r="I49" s="195"/>
      <c r="J49" s="195"/>
      <c r="K49" s="204" t="s">
        <v>1190</v>
      </c>
      <c r="L49" s="196"/>
      <c r="M49" s="196"/>
      <c r="N49" s="196"/>
      <c r="O49" s="196"/>
      <c r="P49" s="196"/>
      <c r="Q49" s="196"/>
      <c r="R49" s="196"/>
      <c r="S49" s="196"/>
      <c r="T49" s="175"/>
      <c r="U49" s="175"/>
      <c r="V49" s="175"/>
      <c r="W49" s="175"/>
      <c r="X49" s="175"/>
      <c r="Y49" s="175"/>
    </row>
    <row r="50" ht="14.25" customHeight="1">
      <c r="A50" s="190" t="s">
        <v>28</v>
      </c>
      <c r="B50" s="197">
        <v>19.0</v>
      </c>
      <c r="C50" s="239" t="s">
        <v>502</v>
      </c>
      <c r="D50" s="193" t="s">
        <v>896</v>
      </c>
      <c r="E50" s="194" t="s">
        <v>1157</v>
      </c>
      <c r="F50" s="193" t="s">
        <v>44</v>
      </c>
      <c r="G50" s="193"/>
      <c r="H50" s="195" t="s">
        <v>1197</v>
      </c>
      <c r="I50" s="195"/>
      <c r="J50" s="195"/>
      <c r="K50" s="204" t="s">
        <v>1190</v>
      </c>
      <c r="L50" s="196"/>
      <c r="M50" s="196"/>
      <c r="N50" s="196"/>
      <c r="O50" s="196"/>
      <c r="P50" s="196"/>
      <c r="Q50" s="196"/>
      <c r="R50" s="196"/>
      <c r="S50" s="196"/>
      <c r="T50" s="175"/>
      <c r="U50" s="175"/>
      <c r="V50" s="175"/>
      <c r="W50" s="175"/>
      <c r="X50" s="175"/>
      <c r="Y50" s="175"/>
    </row>
    <row r="51" ht="14.25" customHeight="1">
      <c r="A51" s="190" t="s">
        <v>28</v>
      </c>
      <c r="B51" s="197">
        <v>22.0</v>
      </c>
      <c r="C51" s="239" t="s">
        <v>320</v>
      </c>
      <c r="D51" s="193" t="s">
        <v>896</v>
      </c>
      <c r="E51" s="194" t="s">
        <v>1157</v>
      </c>
      <c r="F51" s="193" t="s">
        <v>44</v>
      </c>
      <c r="G51" s="193"/>
      <c r="H51" s="195" t="s">
        <v>1205</v>
      </c>
      <c r="I51" s="195"/>
      <c r="J51" s="195"/>
      <c r="K51" s="204" t="s">
        <v>932</v>
      </c>
      <c r="L51" s="196"/>
      <c r="M51" s="196"/>
      <c r="N51" s="196"/>
      <c r="O51" s="196"/>
      <c r="P51" s="196"/>
      <c r="Q51" s="196"/>
      <c r="R51" s="196"/>
      <c r="S51" s="196"/>
      <c r="T51" s="175"/>
      <c r="U51" s="175"/>
      <c r="V51" s="175"/>
      <c r="W51" s="175"/>
      <c r="X51" s="175"/>
      <c r="Y51" s="175"/>
    </row>
    <row r="52" ht="14.25" customHeight="1">
      <c r="A52" s="190" t="s">
        <v>28</v>
      </c>
      <c r="B52" s="197">
        <v>46.0</v>
      </c>
      <c r="C52" s="239" t="s">
        <v>894</v>
      </c>
      <c r="D52" s="193" t="s">
        <v>896</v>
      </c>
      <c r="E52" s="194" t="s">
        <v>1157</v>
      </c>
      <c r="F52" s="193" t="s">
        <v>44</v>
      </c>
      <c r="G52" s="195" t="s">
        <v>1210</v>
      </c>
      <c r="H52" s="195" t="s">
        <v>1212</v>
      </c>
      <c r="I52" s="195"/>
      <c r="J52" s="195"/>
      <c r="K52" s="195"/>
      <c r="L52" s="196"/>
      <c r="M52" s="196"/>
      <c r="N52" s="196"/>
      <c r="O52" s="196"/>
      <c r="P52" s="196"/>
      <c r="Q52" s="196"/>
      <c r="R52" s="196"/>
      <c r="S52" s="196"/>
      <c r="T52" s="175"/>
      <c r="U52" s="175"/>
      <c r="V52" s="175"/>
      <c r="W52" s="175"/>
      <c r="X52" s="175"/>
      <c r="Y52" s="175"/>
    </row>
    <row r="53" ht="14.25" customHeight="1">
      <c r="A53" s="211" t="s">
        <v>28</v>
      </c>
      <c r="B53" s="191">
        <v>50.0</v>
      </c>
      <c r="C53" s="239" t="s">
        <v>587</v>
      </c>
      <c r="D53" s="193" t="s">
        <v>896</v>
      </c>
      <c r="E53" s="194" t="s">
        <v>1157</v>
      </c>
      <c r="F53" s="212" t="s">
        <v>44</v>
      </c>
      <c r="G53" s="195" t="s">
        <v>1210</v>
      </c>
      <c r="H53" s="195" t="s">
        <v>1217</v>
      </c>
      <c r="I53" s="195"/>
      <c r="J53" s="195"/>
      <c r="K53" s="195"/>
      <c r="L53" s="196"/>
      <c r="M53" s="196"/>
      <c r="N53" s="196"/>
      <c r="O53" s="196"/>
      <c r="P53" s="196"/>
      <c r="Q53" s="196"/>
      <c r="R53" s="196"/>
      <c r="S53" s="196"/>
      <c r="T53" s="175"/>
      <c r="U53" s="175"/>
      <c r="V53" s="175"/>
      <c r="W53" s="175"/>
      <c r="X53" s="175"/>
      <c r="Y53" s="175"/>
    </row>
    <row r="54" ht="14.25" customHeight="1">
      <c r="A54" s="211" t="s">
        <v>28</v>
      </c>
      <c r="B54" s="191">
        <v>51.0</v>
      </c>
      <c r="C54" s="239" t="s">
        <v>595</v>
      </c>
      <c r="D54" s="193" t="s">
        <v>896</v>
      </c>
      <c r="E54" s="194" t="s">
        <v>1157</v>
      </c>
      <c r="F54" s="212" t="s">
        <v>44</v>
      </c>
      <c r="G54" s="195" t="s">
        <v>1210</v>
      </c>
      <c r="H54" s="195" t="s">
        <v>1223</v>
      </c>
      <c r="I54" s="195"/>
      <c r="J54" s="195"/>
      <c r="K54" s="195"/>
      <c r="L54" s="196"/>
      <c r="M54" s="196"/>
      <c r="N54" s="196"/>
      <c r="O54" s="196"/>
      <c r="P54" s="196"/>
      <c r="Q54" s="196"/>
      <c r="R54" s="196"/>
      <c r="S54" s="196"/>
      <c r="T54" s="175"/>
      <c r="U54" s="175"/>
      <c r="V54" s="175"/>
      <c r="W54" s="175"/>
      <c r="X54" s="175"/>
      <c r="Y54" s="175"/>
    </row>
    <row r="55" ht="14.25" customHeight="1">
      <c r="A55" s="190" t="s">
        <v>28</v>
      </c>
      <c r="B55" s="197">
        <v>65.0</v>
      </c>
      <c r="C55" s="239" t="s">
        <v>1226</v>
      </c>
      <c r="D55" s="193" t="s">
        <v>896</v>
      </c>
      <c r="E55" s="194" t="s">
        <v>1157</v>
      </c>
      <c r="F55" s="193" t="s">
        <v>44</v>
      </c>
      <c r="G55" s="193"/>
      <c r="H55" s="195" t="s">
        <v>1233</v>
      </c>
      <c r="I55" s="195"/>
      <c r="J55" s="195" t="s">
        <v>811</v>
      </c>
      <c r="K55" s="204" t="s">
        <v>1235</v>
      </c>
      <c r="L55" s="196"/>
      <c r="M55" s="196"/>
      <c r="N55" s="196"/>
      <c r="O55" s="196"/>
      <c r="P55" s="196"/>
      <c r="Q55" s="196"/>
      <c r="R55" s="196"/>
      <c r="S55" s="196"/>
      <c r="T55" s="175"/>
      <c r="U55" s="175"/>
      <c r="V55" s="175"/>
      <c r="W55" s="175"/>
      <c r="X55" s="175"/>
      <c r="Y55" s="175"/>
    </row>
    <row r="56" ht="14.25" customHeight="1">
      <c r="A56" s="190" t="s">
        <v>28</v>
      </c>
      <c r="B56" s="191">
        <v>89.0</v>
      </c>
      <c r="C56" s="239" t="s">
        <v>1238</v>
      </c>
      <c r="D56" s="193" t="s">
        <v>896</v>
      </c>
      <c r="E56" s="194" t="s">
        <v>1157</v>
      </c>
      <c r="F56" s="193" t="s">
        <v>44</v>
      </c>
      <c r="G56" s="195" t="s">
        <v>1210</v>
      </c>
      <c r="H56" s="195" t="s">
        <v>1241</v>
      </c>
      <c r="I56" s="195"/>
      <c r="J56" s="195" t="s">
        <v>999</v>
      </c>
      <c r="K56" s="195" t="s">
        <v>1000</v>
      </c>
      <c r="L56" s="196"/>
      <c r="M56" s="196"/>
      <c r="N56" s="196"/>
      <c r="O56" s="196"/>
      <c r="P56" s="196"/>
      <c r="Q56" s="196"/>
      <c r="R56" s="196"/>
      <c r="S56" s="196"/>
      <c r="T56" s="175"/>
      <c r="U56" s="175"/>
      <c r="V56" s="175"/>
      <c r="W56" s="175"/>
      <c r="X56" s="175"/>
      <c r="Y56" s="175"/>
    </row>
    <row r="57" ht="14.25" customHeight="1">
      <c r="A57" s="223" t="s">
        <v>28</v>
      </c>
      <c r="B57" s="191">
        <v>90.0</v>
      </c>
      <c r="C57" s="239" t="s">
        <v>935</v>
      </c>
      <c r="D57" s="193" t="s">
        <v>896</v>
      </c>
      <c r="E57" s="194" t="s">
        <v>1157</v>
      </c>
      <c r="F57" s="224" t="s">
        <v>44</v>
      </c>
      <c r="G57" s="244" t="s">
        <v>1244</v>
      </c>
      <c r="H57" s="195" t="s">
        <v>1245</v>
      </c>
      <c r="I57" s="195"/>
      <c r="J57" s="195" t="s">
        <v>999</v>
      </c>
      <c r="K57" s="195" t="s">
        <v>1000</v>
      </c>
      <c r="L57" s="196"/>
      <c r="M57" s="196"/>
      <c r="N57" s="196"/>
      <c r="O57" s="196"/>
      <c r="P57" s="196"/>
      <c r="Q57" s="196"/>
      <c r="R57" s="196"/>
      <c r="S57" s="196"/>
      <c r="T57" s="175"/>
      <c r="U57" s="175"/>
      <c r="V57" s="175"/>
      <c r="W57" s="175"/>
      <c r="X57" s="175"/>
      <c r="Y57" s="175"/>
    </row>
    <row r="58" ht="14.25" customHeight="1">
      <c r="A58" s="223" t="s">
        <v>28</v>
      </c>
      <c r="B58" s="191">
        <v>91.0</v>
      </c>
      <c r="C58" s="239" t="s">
        <v>1247</v>
      </c>
      <c r="D58" s="193" t="s">
        <v>896</v>
      </c>
      <c r="E58" s="194" t="s">
        <v>1157</v>
      </c>
      <c r="F58" s="224" t="s">
        <v>44</v>
      </c>
      <c r="G58" s="244" t="s">
        <v>1244</v>
      </c>
      <c r="H58" s="195" t="s">
        <v>1251</v>
      </c>
      <c r="I58" s="195"/>
      <c r="J58" s="195" t="s">
        <v>999</v>
      </c>
      <c r="K58" s="195" t="s">
        <v>1000</v>
      </c>
      <c r="L58" s="196"/>
      <c r="M58" s="196"/>
      <c r="N58" s="196"/>
      <c r="O58" s="196"/>
      <c r="P58" s="196"/>
      <c r="Q58" s="196"/>
      <c r="R58" s="196"/>
      <c r="S58" s="196"/>
      <c r="T58" s="175"/>
      <c r="U58" s="175"/>
      <c r="V58" s="175"/>
      <c r="W58" s="175"/>
      <c r="X58" s="175"/>
      <c r="Y58" s="175"/>
    </row>
    <row r="59" ht="14.25" customHeight="1">
      <c r="A59" s="190" t="s">
        <v>28</v>
      </c>
      <c r="B59" s="191">
        <v>93.0</v>
      </c>
      <c r="C59" s="239" t="s">
        <v>960</v>
      </c>
      <c r="D59" s="193" t="s">
        <v>896</v>
      </c>
      <c r="E59" s="194" t="s">
        <v>1157</v>
      </c>
      <c r="F59" s="193" t="s">
        <v>44</v>
      </c>
      <c r="G59" s="193"/>
      <c r="H59" s="195" t="s">
        <v>1257</v>
      </c>
      <c r="I59" s="195"/>
      <c r="J59" s="195" t="s">
        <v>1258</v>
      </c>
      <c r="K59" s="195"/>
      <c r="L59" s="196"/>
      <c r="M59" s="196"/>
      <c r="N59" s="196"/>
      <c r="O59" s="196"/>
      <c r="P59" s="196"/>
      <c r="Q59" s="196"/>
      <c r="R59" s="196"/>
      <c r="S59" s="196"/>
      <c r="T59" s="175"/>
      <c r="U59" s="175"/>
      <c r="V59" s="175"/>
      <c r="W59" s="175"/>
      <c r="X59" s="175"/>
      <c r="Y59" s="175"/>
    </row>
    <row r="60" ht="14.25" customHeight="1">
      <c r="A60" s="190" t="s">
        <v>28</v>
      </c>
      <c r="B60" s="191">
        <v>94.0</v>
      </c>
      <c r="C60" s="239" t="s">
        <v>977</v>
      </c>
      <c r="D60" s="193" t="s">
        <v>896</v>
      </c>
      <c r="E60" s="194" t="s">
        <v>1157</v>
      </c>
      <c r="F60" s="193" t="s">
        <v>44</v>
      </c>
      <c r="G60" s="193"/>
      <c r="H60" s="195" t="s">
        <v>1262</v>
      </c>
      <c r="I60" s="195"/>
      <c r="J60" s="195" t="s">
        <v>1258</v>
      </c>
      <c r="K60" s="195"/>
      <c r="L60" s="196"/>
      <c r="M60" s="196"/>
      <c r="N60" s="196"/>
      <c r="O60" s="196"/>
      <c r="P60" s="196"/>
      <c r="Q60" s="196"/>
      <c r="R60" s="196"/>
      <c r="S60" s="196"/>
      <c r="T60" s="175"/>
      <c r="U60" s="175"/>
      <c r="V60" s="175"/>
      <c r="W60" s="175"/>
      <c r="X60" s="175"/>
      <c r="Y60" s="175"/>
    </row>
    <row r="61" ht="14.25" customHeight="1">
      <c r="A61" s="190" t="s">
        <v>28</v>
      </c>
      <c r="B61" s="191">
        <v>95.0</v>
      </c>
      <c r="C61" s="239" t="s">
        <v>987</v>
      </c>
      <c r="D61" s="193" t="s">
        <v>896</v>
      </c>
      <c r="E61" s="194" t="s">
        <v>1157</v>
      </c>
      <c r="F61" s="193" t="s">
        <v>44</v>
      </c>
      <c r="G61" s="193"/>
      <c r="H61" s="195" t="s">
        <v>1268</v>
      </c>
      <c r="I61" s="195"/>
      <c r="J61" s="195" t="s">
        <v>1258</v>
      </c>
      <c r="K61" s="195"/>
      <c r="L61" s="196"/>
      <c r="M61" s="196"/>
      <c r="N61" s="196"/>
      <c r="O61" s="196"/>
      <c r="P61" s="196"/>
      <c r="Q61" s="196"/>
      <c r="R61" s="196"/>
      <c r="S61" s="196"/>
      <c r="T61" s="175"/>
      <c r="U61" s="175"/>
      <c r="V61" s="175"/>
      <c r="W61" s="175"/>
      <c r="X61" s="175"/>
      <c r="Y61" s="175"/>
    </row>
    <row r="62" ht="14.25" customHeight="1">
      <c r="A62" s="190" t="s">
        <v>28</v>
      </c>
      <c r="B62" s="191">
        <v>96.0</v>
      </c>
      <c r="C62" s="239" t="s">
        <v>997</v>
      </c>
      <c r="D62" s="193" t="s">
        <v>896</v>
      </c>
      <c r="E62" s="194" t="s">
        <v>1157</v>
      </c>
      <c r="F62" s="193" t="s">
        <v>44</v>
      </c>
      <c r="G62" s="193"/>
      <c r="H62" s="195" t="s">
        <v>1277</v>
      </c>
      <c r="I62" s="195"/>
      <c r="J62" s="195" t="s">
        <v>1258</v>
      </c>
      <c r="K62" s="195"/>
      <c r="L62" s="196"/>
      <c r="M62" s="196"/>
      <c r="N62" s="196"/>
      <c r="O62" s="196"/>
      <c r="P62" s="196"/>
      <c r="Q62" s="196"/>
      <c r="R62" s="196"/>
      <c r="S62" s="196"/>
      <c r="T62" s="175"/>
      <c r="U62" s="175"/>
      <c r="V62" s="175"/>
      <c r="W62" s="175"/>
      <c r="X62" s="175"/>
      <c r="Y62" s="175"/>
    </row>
    <row r="63" ht="14.25" customHeight="1">
      <c r="A63" s="190" t="s">
        <v>28</v>
      </c>
      <c r="B63" s="191">
        <v>98.0</v>
      </c>
      <c r="C63" s="239" t="s">
        <v>1281</v>
      </c>
      <c r="D63" s="193" t="s">
        <v>896</v>
      </c>
      <c r="E63" s="194" t="s">
        <v>1157</v>
      </c>
      <c r="F63" s="193" t="s">
        <v>44</v>
      </c>
      <c r="G63" s="193"/>
      <c r="H63" s="195" t="s">
        <v>1283</v>
      </c>
      <c r="I63" s="195"/>
      <c r="J63" s="195" t="s">
        <v>990</v>
      </c>
      <c r="K63" s="195"/>
      <c r="L63" s="196"/>
      <c r="M63" s="196"/>
      <c r="N63" s="196"/>
      <c r="O63" s="196"/>
      <c r="P63" s="196"/>
      <c r="Q63" s="196"/>
      <c r="R63" s="196"/>
      <c r="S63" s="196"/>
      <c r="T63" s="175"/>
      <c r="U63" s="175"/>
      <c r="V63" s="175"/>
      <c r="W63" s="175"/>
      <c r="X63" s="175"/>
      <c r="Y63" s="175"/>
    </row>
    <row r="64" ht="14.25" customHeight="1">
      <c r="A64" s="223" t="s">
        <v>28</v>
      </c>
      <c r="B64" s="191">
        <v>102.0</v>
      </c>
      <c r="C64" s="239" t="s">
        <v>1284</v>
      </c>
      <c r="D64" s="193" t="s">
        <v>896</v>
      </c>
      <c r="E64" s="194" t="s">
        <v>1157</v>
      </c>
      <c r="F64" s="224" t="s">
        <v>44</v>
      </c>
      <c r="G64" s="224"/>
      <c r="H64" s="195" t="s">
        <v>1292</v>
      </c>
      <c r="I64" s="195"/>
      <c r="J64" s="195" t="s">
        <v>990</v>
      </c>
      <c r="K64" s="195"/>
      <c r="L64" s="196"/>
      <c r="M64" s="196"/>
      <c r="N64" s="196"/>
      <c r="O64" s="196"/>
      <c r="P64" s="196"/>
      <c r="Q64" s="196"/>
      <c r="R64" s="196"/>
      <c r="S64" s="196"/>
      <c r="T64" s="175"/>
      <c r="U64" s="175"/>
      <c r="V64" s="175"/>
      <c r="W64" s="175"/>
      <c r="X64" s="175"/>
      <c r="Y64" s="175"/>
    </row>
    <row r="65" ht="14.25" customHeight="1">
      <c r="A65" s="223" t="s">
        <v>28</v>
      </c>
      <c r="B65" s="191">
        <v>104.0</v>
      </c>
      <c r="C65" s="239" t="s">
        <v>1296</v>
      </c>
      <c r="D65" s="193" t="s">
        <v>896</v>
      </c>
      <c r="E65" s="194" t="s">
        <v>1157</v>
      </c>
      <c r="F65" s="224" t="s">
        <v>44</v>
      </c>
      <c r="G65" s="224"/>
      <c r="H65" s="195" t="s">
        <v>1300</v>
      </c>
      <c r="I65" s="195"/>
      <c r="J65" s="195" t="s">
        <v>990</v>
      </c>
      <c r="K65" s="195"/>
      <c r="L65" s="196"/>
      <c r="M65" s="196"/>
      <c r="N65" s="196"/>
      <c r="O65" s="196"/>
      <c r="P65" s="196"/>
      <c r="Q65" s="196"/>
      <c r="R65" s="196"/>
      <c r="S65" s="196"/>
      <c r="T65" s="175"/>
      <c r="U65" s="175"/>
      <c r="V65" s="175"/>
      <c r="W65" s="175"/>
      <c r="X65" s="175"/>
      <c r="Y65" s="175"/>
    </row>
    <row r="66" ht="14.25" customHeight="1">
      <c r="A66" s="190" t="s">
        <v>28</v>
      </c>
      <c r="B66" s="191">
        <v>113.0</v>
      </c>
      <c r="C66" s="239" t="s">
        <v>1302</v>
      </c>
      <c r="D66" s="193" t="s">
        <v>896</v>
      </c>
      <c r="E66" s="194" t="s">
        <v>1157</v>
      </c>
      <c r="F66" s="193" t="s">
        <v>44</v>
      </c>
      <c r="G66" s="193"/>
      <c r="H66" s="195" t="s">
        <v>1309</v>
      </c>
      <c r="I66" s="195"/>
      <c r="J66" s="195"/>
      <c r="K66" s="195" t="s">
        <v>1310</v>
      </c>
      <c r="L66" s="196"/>
      <c r="M66" s="196"/>
      <c r="N66" s="196"/>
      <c r="O66" s="196"/>
      <c r="P66" s="196"/>
      <c r="Q66" s="196"/>
      <c r="R66" s="196"/>
      <c r="S66" s="196"/>
      <c r="T66" s="175"/>
      <c r="U66" s="175"/>
      <c r="V66" s="175"/>
      <c r="W66" s="175"/>
      <c r="X66" s="175"/>
      <c r="Y66" s="175"/>
    </row>
    <row r="67" ht="14.25" customHeight="1">
      <c r="A67" s="190" t="s">
        <v>28</v>
      </c>
      <c r="B67" s="197">
        <v>2.0</v>
      </c>
      <c r="C67" s="198" t="s">
        <v>59</v>
      </c>
      <c r="D67" s="193" t="s">
        <v>1312</v>
      </c>
      <c r="E67" s="194" t="s">
        <v>44</v>
      </c>
      <c r="F67" s="199" t="s">
        <v>783</v>
      </c>
      <c r="G67" s="195" t="s">
        <v>1314</v>
      </c>
      <c r="H67" s="195" t="s">
        <v>1317</v>
      </c>
      <c r="I67" s="195"/>
      <c r="J67" s="195" t="s">
        <v>116</v>
      </c>
      <c r="K67" s="176"/>
      <c r="L67" s="196"/>
      <c r="M67" s="196"/>
      <c r="N67" s="196"/>
      <c r="O67" s="196"/>
      <c r="P67" s="196"/>
      <c r="Q67" s="196"/>
      <c r="R67" s="196"/>
      <c r="S67" s="196"/>
      <c r="T67" s="175"/>
      <c r="U67" s="175"/>
      <c r="V67" s="175"/>
      <c r="W67" s="175"/>
      <c r="X67" s="175"/>
      <c r="Y67" s="175"/>
    </row>
    <row r="68" ht="14.25" customHeight="1">
      <c r="A68" s="190" t="s">
        <v>28</v>
      </c>
      <c r="B68" s="191">
        <v>56.0</v>
      </c>
      <c r="C68" s="198" t="s">
        <v>629</v>
      </c>
      <c r="D68" s="193" t="s">
        <v>1312</v>
      </c>
      <c r="E68" s="194" t="s">
        <v>44</v>
      </c>
      <c r="F68" s="199" t="s">
        <v>783</v>
      </c>
      <c r="G68" s="195" t="s">
        <v>1321</v>
      </c>
      <c r="H68" s="195" t="s">
        <v>1324</v>
      </c>
      <c r="I68" s="195"/>
      <c r="J68" s="195"/>
      <c r="K68" s="195" t="s">
        <v>788</v>
      </c>
      <c r="L68" s="196">
        <v>1.0</v>
      </c>
      <c r="M68" s="196">
        <v>1.0</v>
      </c>
      <c r="N68" s="196">
        <v>1.0</v>
      </c>
      <c r="O68" s="196"/>
      <c r="P68" s="196"/>
      <c r="Q68" s="196"/>
      <c r="R68" s="196"/>
      <c r="S68" s="196"/>
      <c r="T68" s="175"/>
      <c r="U68" s="175"/>
      <c r="V68" s="175"/>
      <c r="W68" s="175"/>
      <c r="X68" s="175"/>
      <c r="Y68" s="175"/>
    </row>
    <row r="69" ht="14.25" customHeight="1">
      <c r="A69" s="190" t="s">
        <v>28</v>
      </c>
      <c r="B69" s="191">
        <v>73.0</v>
      </c>
      <c r="C69" s="198" t="s">
        <v>784</v>
      </c>
      <c r="D69" s="193" t="s">
        <v>1312</v>
      </c>
      <c r="E69" s="194" t="s">
        <v>44</v>
      </c>
      <c r="F69" s="199" t="s">
        <v>783</v>
      </c>
      <c r="G69" s="195" t="s">
        <v>1326</v>
      </c>
      <c r="H69" s="195" t="s">
        <v>1330</v>
      </c>
      <c r="I69" s="195"/>
      <c r="J69" s="195" t="s">
        <v>1100</v>
      </c>
      <c r="K69" s="195" t="s">
        <v>1332</v>
      </c>
      <c r="L69" s="196"/>
      <c r="M69" s="196"/>
      <c r="N69" s="196"/>
      <c r="O69" s="196"/>
      <c r="P69" s="196"/>
      <c r="Q69" s="196"/>
      <c r="R69" s="196"/>
      <c r="S69" s="196"/>
      <c r="T69" s="175"/>
      <c r="U69" s="175"/>
      <c r="V69" s="175"/>
      <c r="W69" s="175"/>
      <c r="X69" s="175"/>
      <c r="Y69" s="175"/>
    </row>
    <row r="70" ht="14.25" customHeight="1">
      <c r="A70" s="190" t="s">
        <v>28</v>
      </c>
      <c r="B70" s="191">
        <v>137.0</v>
      </c>
      <c r="C70" s="198" t="s">
        <v>1318</v>
      </c>
      <c r="D70" s="193" t="s">
        <v>1312</v>
      </c>
      <c r="E70" s="194" t="s">
        <v>44</v>
      </c>
      <c r="F70" s="199" t="s">
        <v>783</v>
      </c>
      <c r="G70" s="195" t="s">
        <v>1326</v>
      </c>
      <c r="H70" s="195" t="s">
        <v>1339</v>
      </c>
      <c r="I70" s="195"/>
      <c r="J70" s="195" t="s">
        <v>1100</v>
      </c>
      <c r="K70" s="195" t="s">
        <v>1332</v>
      </c>
      <c r="L70" s="196"/>
      <c r="M70" s="196"/>
      <c r="N70" s="196"/>
      <c r="O70" s="196"/>
      <c r="P70" s="196"/>
      <c r="Q70" s="196"/>
      <c r="R70" s="196"/>
      <c r="S70" s="196"/>
      <c r="T70" s="175"/>
      <c r="U70" s="175"/>
      <c r="V70" s="175"/>
      <c r="W70" s="175"/>
      <c r="X70" s="175"/>
      <c r="Y70" s="175"/>
    </row>
    <row r="71" ht="14.25" customHeight="1">
      <c r="A71" s="190" t="s">
        <v>28</v>
      </c>
      <c r="B71" s="197">
        <v>32.0</v>
      </c>
      <c r="C71" s="198" t="s">
        <v>429</v>
      </c>
      <c r="D71" s="193" t="s">
        <v>1312</v>
      </c>
      <c r="E71" s="194" t="s">
        <v>44</v>
      </c>
      <c r="F71" s="199" t="s">
        <v>783</v>
      </c>
      <c r="G71" s="195" t="s">
        <v>1341</v>
      </c>
      <c r="H71" s="200" t="s">
        <v>1343</v>
      </c>
      <c r="I71" s="200"/>
      <c r="J71" s="195"/>
      <c r="K71" s="195" t="s">
        <v>788</v>
      </c>
      <c r="L71" s="196">
        <v>1.0</v>
      </c>
      <c r="M71" s="196">
        <v>1.0</v>
      </c>
      <c r="N71" s="196">
        <v>1.0</v>
      </c>
      <c r="O71" s="196"/>
      <c r="P71" s="196"/>
      <c r="Q71" s="196"/>
      <c r="R71" s="196"/>
      <c r="S71" s="196"/>
      <c r="T71" s="175"/>
      <c r="U71" s="175"/>
      <c r="V71" s="175"/>
      <c r="W71" s="175"/>
      <c r="X71" s="175"/>
      <c r="Y71" s="175"/>
    </row>
    <row r="72" ht="14.25" customHeight="1">
      <c r="A72" s="190" t="s">
        <v>28</v>
      </c>
      <c r="B72" s="197">
        <v>33.0</v>
      </c>
      <c r="C72" s="198" t="s">
        <v>434</v>
      </c>
      <c r="D72" s="193" t="s">
        <v>1312</v>
      </c>
      <c r="E72" s="194" t="s">
        <v>44</v>
      </c>
      <c r="F72" s="199" t="s">
        <v>783</v>
      </c>
      <c r="G72" s="195" t="s">
        <v>1345</v>
      </c>
      <c r="H72" s="195" t="s">
        <v>1347</v>
      </c>
      <c r="I72" s="195"/>
      <c r="J72" s="195"/>
      <c r="K72" s="195"/>
      <c r="L72" s="196"/>
      <c r="M72" s="196"/>
      <c r="N72" s="196"/>
      <c r="O72" s="196"/>
      <c r="P72" s="196"/>
      <c r="Q72" s="196"/>
      <c r="R72" s="196"/>
      <c r="S72" s="196"/>
      <c r="T72" s="175"/>
      <c r="U72" s="175"/>
      <c r="V72" s="175"/>
      <c r="W72" s="175"/>
      <c r="X72" s="175"/>
      <c r="Y72" s="175"/>
    </row>
    <row r="73" ht="14.25" customHeight="1">
      <c r="A73" s="190" t="s">
        <v>28</v>
      </c>
      <c r="B73" s="191">
        <v>48.0</v>
      </c>
      <c r="C73" s="198" t="s">
        <v>943</v>
      </c>
      <c r="D73" s="193" t="s">
        <v>1350</v>
      </c>
      <c r="E73" s="194" t="s">
        <v>44</v>
      </c>
      <c r="F73" s="199" t="s">
        <v>783</v>
      </c>
      <c r="G73" s="195" t="s">
        <v>1352</v>
      </c>
      <c r="H73" s="200" t="s">
        <v>1353</v>
      </c>
      <c r="I73" s="200"/>
      <c r="J73" s="195" t="s">
        <v>1355</v>
      </c>
      <c r="K73" s="195" t="s">
        <v>788</v>
      </c>
      <c r="L73" s="196">
        <v>1.0</v>
      </c>
      <c r="M73" s="196">
        <v>1.0</v>
      </c>
      <c r="N73" s="196">
        <v>1.0</v>
      </c>
      <c r="O73" s="196"/>
      <c r="P73" s="196"/>
      <c r="Q73" s="196"/>
      <c r="R73" s="196"/>
      <c r="S73" s="196"/>
      <c r="T73" s="175"/>
      <c r="U73" s="175"/>
      <c r="V73" s="175"/>
      <c r="W73" s="175"/>
      <c r="X73" s="175"/>
      <c r="Y73" s="175"/>
    </row>
    <row r="74" ht="14.25" customHeight="1">
      <c r="A74" s="190" t="s">
        <v>28</v>
      </c>
      <c r="B74" s="197">
        <v>60.0</v>
      </c>
      <c r="C74" s="198" t="s">
        <v>670</v>
      </c>
      <c r="D74" s="193" t="s">
        <v>1350</v>
      </c>
      <c r="E74" s="194" t="s">
        <v>44</v>
      </c>
      <c r="F74" s="199" t="s">
        <v>783</v>
      </c>
      <c r="G74" s="195" t="s">
        <v>1361</v>
      </c>
      <c r="H74" s="195" t="s">
        <v>1367</v>
      </c>
      <c r="I74" s="195"/>
      <c r="J74" s="195" t="s">
        <v>811</v>
      </c>
      <c r="K74" s="195"/>
      <c r="L74" s="196"/>
      <c r="M74" s="196"/>
      <c r="N74" s="196"/>
      <c r="O74" s="196"/>
      <c r="P74" s="196"/>
      <c r="Q74" s="196"/>
      <c r="R74" s="196"/>
      <c r="S74" s="196"/>
      <c r="T74" s="175"/>
      <c r="U74" s="175"/>
      <c r="V74" s="175"/>
      <c r="W74" s="175"/>
      <c r="X74" s="175"/>
      <c r="Y74" s="175"/>
    </row>
    <row r="75" ht="14.25" customHeight="1">
      <c r="A75" s="190" t="s">
        <v>28</v>
      </c>
      <c r="B75" s="197">
        <v>61.0</v>
      </c>
      <c r="C75" s="198" t="s">
        <v>676</v>
      </c>
      <c r="D75" s="193" t="s">
        <v>1350</v>
      </c>
      <c r="E75" s="194" t="s">
        <v>44</v>
      </c>
      <c r="F75" s="199" t="s">
        <v>783</v>
      </c>
      <c r="G75" s="195" t="s">
        <v>1371</v>
      </c>
      <c r="H75" s="195" t="s">
        <v>1373</v>
      </c>
      <c r="I75" s="195"/>
      <c r="J75" s="195" t="s">
        <v>811</v>
      </c>
      <c r="K75" s="195"/>
      <c r="L75" s="196"/>
      <c r="M75" s="196"/>
      <c r="N75" s="196"/>
      <c r="O75" s="196"/>
      <c r="P75" s="196"/>
      <c r="Q75" s="196"/>
      <c r="R75" s="196"/>
      <c r="S75" s="196"/>
      <c r="T75" s="175"/>
      <c r="U75" s="175"/>
      <c r="V75" s="175"/>
      <c r="W75" s="175"/>
      <c r="X75" s="175"/>
      <c r="Y75" s="175"/>
    </row>
    <row r="76" ht="14.25" customHeight="1">
      <c r="A76" s="190" t="s">
        <v>28</v>
      </c>
      <c r="B76" s="197">
        <v>62.0</v>
      </c>
      <c r="C76" s="198" t="s">
        <v>683</v>
      </c>
      <c r="D76" s="193" t="s">
        <v>1350</v>
      </c>
      <c r="E76" s="194" t="s">
        <v>44</v>
      </c>
      <c r="F76" s="199" t="s">
        <v>783</v>
      </c>
      <c r="G76" s="195" t="s">
        <v>1371</v>
      </c>
      <c r="H76" s="195" t="s">
        <v>1380</v>
      </c>
      <c r="I76" s="195"/>
      <c r="J76" s="195" t="s">
        <v>811</v>
      </c>
      <c r="K76" s="195"/>
      <c r="L76" s="196"/>
      <c r="M76" s="196"/>
      <c r="N76" s="196"/>
      <c r="O76" s="196"/>
      <c r="P76" s="196"/>
      <c r="Q76" s="196"/>
      <c r="R76" s="196"/>
      <c r="S76" s="196"/>
      <c r="T76" s="175"/>
      <c r="U76" s="175"/>
      <c r="V76" s="175"/>
      <c r="W76" s="175"/>
      <c r="X76" s="175"/>
      <c r="Y76" s="175"/>
    </row>
    <row r="77" ht="14.25" customHeight="1">
      <c r="A77" s="190" t="s">
        <v>28</v>
      </c>
      <c r="B77" s="197">
        <v>63.0</v>
      </c>
      <c r="C77" s="198" t="s">
        <v>685</v>
      </c>
      <c r="D77" s="193" t="s">
        <v>1350</v>
      </c>
      <c r="E77" s="194" t="s">
        <v>44</v>
      </c>
      <c r="F77" s="199" t="s">
        <v>783</v>
      </c>
      <c r="G77" s="195" t="s">
        <v>1371</v>
      </c>
      <c r="H77" s="195" t="s">
        <v>1382</v>
      </c>
      <c r="I77" s="195"/>
      <c r="J77" s="195" t="s">
        <v>811</v>
      </c>
      <c r="K77" s="195"/>
      <c r="L77" s="196"/>
      <c r="M77" s="196"/>
      <c r="N77" s="196"/>
      <c r="O77" s="196"/>
      <c r="P77" s="196"/>
      <c r="Q77" s="196"/>
      <c r="R77" s="196"/>
      <c r="S77" s="196"/>
      <c r="T77" s="175"/>
      <c r="U77" s="175"/>
      <c r="V77" s="175"/>
      <c r="W77" s="175"/>
      <c r="X77" s="175"/>
      <c r="Y77" s="175"/>
    </row>
    <row r="78" ht="14.25" customHeight="1">
      <c r="A78" s="190" t="s">
        <v>28</v>
      </c>
      <c r="B78" s="197">
        <v>66.0</v>
      </c>
      <c r="C78" s="198" t="s">
        <v>724</v>
      </c>
      <c r="D78" s="193" t="s">
        <v>1350</v>
      </c>
      <c r="E78" s="194" t="s">
        <v>44</v>
      </c>
      <c r="F78" s="199" t="s">
        <v>783</v>
      </c>
      <c r="G78" s="195" t="s">
        <v>1383</v>
      </c>
      <c r="H78" s="195" t="s">
        <v>1385</v>
      </c>
      <c r="I78" s="195"/>
      <c r="J78" s="195" t="s">
        <v>811</v>
      </c>
      <c r="K78" s="195" t="s">
        <v>788</v>
      </c>
      <c r="L78" s="196"/>
      <c r="M78" s="196"/>
      <c r="N78" s="196"/>
      <c r="O78" s="196"/>
      <c r="P78" s="196"/>
      <c r="Q78" s="196"/>
      <c r="R78" s="196"/>
      <c r="S78" s="196"/>
      <c r="T78" s="175"/>
      <c r="U78" s="175"/>
      <c r="V78" s="175"/>
      <c r="W78" s="175"/>
      <c r="X78" s="175"/>
      <c r="Y78" s="175"/>
    </row>
    <row r="79" ht="14.25" customHeight="1">
      <c r="A79" s="223" t="s">
        <v>28</v>
      </c>
      <c r="B79" s="191">
        <v>106.0</v>
      </c>
      <c r="C79" s="198" t="s">
        <v>1102</v>
      </c>
      <c r="D79" s="224" t="s">
        <v>1350</v>
      </c>
      <c r="E79" s="273" t="s">
        <v>44</v>
      </c>
      <c r="F79" s="199" t="s">
        <v>783</v>
      </c>
      <c r="G79" s="195" t="s">
        <v>1387</v>
      </c>
      <c r="H79" s="195" t="s">
        <v>1388</v>
      </c>
      <c r="I79" s="195"/>
      <c r="J79" s="195"/>
      <c r="K79" s="244"/>
      <c r="L79" s="196"/>
      <c r="M79" s="196"/>
      <c r="N79" s="196"/>
      <c r="O79" s="196"/>
      <c r="P79" s="196"/>
      <c r="Q79" s="196"/>
      <c r="R79" s="196"/>
      <c r="S79" s="196"/>
      <c r="T79" s="175"/>
      <c r="U79" s="175"/>
      <c r="V79" s="175"/>
      <c r="W79" s="175"/>
      <c r="X79" s="175"/>
      <c r="Y79" s="175"/>
    </row>
    <row r="80" ht="14.25" customHeight="1">
      <c r="A80" s="223" t="s">
        <v>28</v>
      </c>
      <c r="B80" s="191">
        <v>107.0</v>
      </c>
      <c r="C80" s="198" t="s">
        <v>1113</v>
      </c>
      <c r="D80" s="224" t="s">
        <v>1350</v>
      </c>
      <c r="E80" s="273" t="s">
        <v>44</v>
      </c>
      <c r="F80" s="199" t="s">
        <v>783</v>
      </c>
      <c r="G80" s="195" t="s">
        <v>1387</v>
      </c>
      <c r="H80" s="195" t="s">
        <v>1393</v>
      </c>
      <c r="I80" s="195"/>
      <c r="J80" s="195"/>
      <c r="K80" s="244"/>
      <c r="L80" s="196"/>
      <c r="M80" s="196"/>
      <c r="N80" s="196"/>
      <c r="O80" s="196"/>
      <c r="P80" s="196"/>
      <c r="Q80" s="196"/>
      <c r="R80" s="196"/>
      <c r="S80" s="196"/>
      <c r="T80" s="175"/>
      <c r="U80" s="175"/>
      <c r="V80" s="175"/>
      <c r="W80" s="175"/>
      <c r="X80" s="175"/>
      <c r="Y80" s="175"/>
    </row>
    <row r="81" ht="14.25" customHeight="1">
      <c r="A81" s="211" t="s">
        <v>28</v>
      </c>
      <c r="B81" s="197">
        <v>6.0</v>
      </c>
      <c r="C81" s="198" t="s">
        <v>121</v>
      </c>
      <c r="D81" s="212" t="s">
        <v>1350</v>
      </c>
      <c r="E81" s="278" t="s">
        <v>44</v>
      </c>
      <c r="F81" s="199" t="s">
        <v>783</v>
      </c>
      <c r="G81" s="195" t="s">
        <v>1402</v>
      </c>
      <c r="H81" s="195" t="s">
        <v>1404</v>
      </c>
      <c r="I81" s="195"/>
      <c r="J81" s="195" t="s">
        <v>116</v>
      </c>
      <c r="K81" s="195"/>
      <c r="L81" s="196"/>
      <c r="M81" s="196"/>
      <c r="N81" s="196"/>
      <c r="O81" s="196"/>
      <c r="P81" s="196"/>
      <c r="Q81" s="196"/>
      <c r="R81" s="196"/>
      <c r="S81" s="196"/>
      <c r="T81" s="175"/>
      <c r="U81" s="175"/>
      <c r="V81" s="175"/>
      <c r="W81" s="175"/>
      <c r="X81" s="175"/>
      <c r="Y81" s="175"/>
    </row>
    <row r="82" ht="14.25" customHeight="1">
      <c r="A82" s="190" t="s">
        <v>28</v>
      </c>
      <c r="B82" s="197">
        <v>5.0</v>
      </c>
      <c r="C82" s="198" t="s">
        <v>114</v>
      </c>
      <c r="D82" s="193" t="s">
        <v>1350</v>
      </c>
      <c r="E82" s="194" t="s">
        <v>44</v>
      </c>
      <c r="F82" s="199" t="s">
        <v>783</v>
      </c>
      <c r="G82" s="195" t="s">
        <v>1410</v>
      </c>
      <c r="H82" s="195" t="s">
        <v>1415</v>
      </c>
      <c r="I82" s="195"/>
      <c r="J82" s="195" t="s">
        <v>116</v>
      </c>
      <c r="K82" s="195"/>
      <c r="L82" s="196"/>
      <c r="M82" s="196"/>
      <c r="N82" s="196"/>
      <c r="O82" s="196"/>
      <c r="P82" s="196"/>
      <c r="Q82" s="196"/>
      <c r="R82" s="196"/>
      <c r="S82" s="196"/>
      <c r="T82" s="175"/>
      <c r="U82" s="175"/>
      <c r="V82" s="175"/>
      <c r="W82" s="175"/>
      <c r="X82" s="175"/>
      <c r="Y82" s="175"/>
    </row>
    <row r="83" ht="14.25" customHeight="1">
      <c r="A83" s="211" t="s">
        <v>28</v>
      </c>
      <c r="B83" s="197">
        <v>9.0</v>
      </c>
      <c r="C83" s="198" t="s">
        <v>154</v>
      </c>
      <c r="D83" s="212" t="s">
        <v>1350</v>
      </c>
      <c r="E83" s="278" t="s">
        <v>44</v>
      </c>
      <c r="F83" s="199" t="s">
        <v>783</v>
      </c>
      <c r="G83" s="195" t="s">
        <v>1419</v>
      </c>
      <c r="H83" s="195" t="s">
        <v>1423</v>
      </c>
      <c r="I83" s="195"/>
      <c r="J83" s="204" t="s">
        <v>1424</v>
      </c>
      <c r="K83" s="204"/>
      <c r="L83" s="196"/>
      <c r="M83" s="196"/>
      <c r="N83" s="196"/>
      <c r="O83" s="196"/>
      <c r="P83" s="196"/>
      <c r="Q83" s="196"/>
      <c r="R83" s="196"/>
      <c r="S83" s="196"/>
      <c r="T83" s="175"/>
      <c r="U83" s="175"/>
      <c r="V83" s="175"/>
      <c r="W83" s="175"/>
      <c r="X83" s="175"/>
      <c r="Y83" s="175"/>
    </row>
    <row r="84" ht="14.25" customHeight="1">
      <c r="A84" s="211" t="s">
        <v>28</v>
      </c>
      <c r="B84" s="197">
        <v>23.0</v>
      </c>
      <c r="C84" s="198" t="s">
        <v>336</v>
      </c>
      <c r="D84" s="212" t="s">
        <v>1350</v>
      </c>
      <c r="E84" s="278" t="s">
        <v>44</v>
      </c>
      <c r="F84" s="199" t="s">
        <v>783</v>
      </c>
      <c r="G84" s="195" t="s">
        <v>1429</v>
      </c>
      <c r="H84" s="195" t="s">
        <v>1430</v>
      </c>
      <c r="I84" s="195"/>
      <c r="J84" s="195"/>
      <c r="K84" s="204"/>
      <c r="L84" s="196"/>
      <c r="M84" s="196"/>
      <c r="N84" s="196"/>
      <c r="O84" s="196"/>
      <c r="P84" s="196"/>
      <c r="Q84" s="196"/>
      <c r="R84" s="196"/>
      <c r="S84" s="196"/>
      <c r="T84" s="175"/>
      <c r="U84" s="175"/>
      <c r="V84" s="175"/>
      <c r="W84" s="175"/>
      <c r="X84" s="175"/>
      <c r="Y84" s="175"/>
    </row>
    <row r="85" ht="14.25" customHeight="1">
      <c r="A85" s="190" t="s">
        <v>28</v>
      </c>
      <c r="B85" s="191">
        <v>58.0</v>
      </c>
      <c r="C85" s="198" t="s">
        <v>656</v>
      </c>
      <c r="D85" s="193" t="s">
        <v>1350</v>
      </c>
      <c r="E85" s="194" t="s">
        <v>44</v>
      </c>
      <c r="F85" s="199" t="s">
        <v>783</v>
      </c>
      <c r="G85" s="195" t="s">
        <v>1432</v>
      </c>
      <c r="H85" s="200" t="s">
        <v>1433</v>
      </c>
      <c r="I85" s="200"/>
      <c r="J85" s="195"/>
      <c r="K85" s="195" t="s">
        <v>788</v>
      </c>
      <c r="L85" s="196">
        <v>1.0</v>
      </c>
      <c r="M85" s="196">
        <v>1.0</v>
      </c>
      <c r="N85" s="196">
        <v>1.0</v>
      </c>
      <c r="O85" s="196"/>
      <c r="P85" s="196"/>
      <c r="Q85" s="196"/>
      <c r="R85" s="196"/>
      <c r="S85" s="196"/>
      <c r="T85" s="175"/>
      <c r="U85" s="175"/>
      <c r="V85" s="175"/>
      <c r="W85" s="175"/>
      <c r="X85" s="175"/>
      <c r="Y85" s="175"/>
    </row>
    <row r="86" ht="14.25" customHeight="1">
      <c r="A86" s="190" t="s">
        <v>28</v>
      </c>
      <c r="B86" s="191">
        <v>82.0</v>
      </c>
      <c r="C86" s="198" t="s">
        <v>873</v>
      </c>
      <c r="D86" s="193" t="s">
        <v>1350</v>
      </c>
      <c r="E86" s="194" t="s">
        <v>44</v>
      </c>
      <c r="F86" s="199" t="s">
        <v>783</v>
      </c>
      <c r="G86" s="195" t="s">
        <v>1432</v>
      </c>
      <c r="H86" s="195" t="s">
        <v>1434</v>
      </c>
      <c r="I86" s="195"/>
      <c r="J86" s="195"/>
      <c r="K86" s="195" t="s">
        <v>788</v>
      </c>
      <c r="L86" s="196"/>
      <c r="M86" s="196"/>
      <c r="N86" s="196"/>
      <c r="O86" s="196"/>
      <c r="P86" s="196"/>
      <c r="Q86" s="196"/>
      <c r="R86" s="196"/>
      <c r="S86" s="196"/>
      <c r="T86" s="175"/>
      <c r="U86" s="175"/>
      <c r="V86" s="175"/>
      <c r="W86" s="175"/>
      <c r="X86" s="175"/>
      <c r="Y86" s="175"/>
    </row>
    <row r="87" ht="14.25" customHeight="1">
      <c r="A87" s="211" t="s">
        <v>28</v>
      </c>
      <c r="B87" s="197">
        <v>15.0</v>
      </c>
      <c r="C87" s="286" t="s">
        <v>235</v>
      </c>
      <c r="D87" s="212" t="s">
        <v>1350</v>
      </c>
      <c r="E87" s="278" t="s">
        <v>44</v>
      </c>
      <c r="F87" s="287" t="s">
        <v>829</v>
      </c>
      <c r="G87" s="195" t="s">
        <v>1435</v>
      </c>
      <c r="H87" s="195" t="s">
        <v>1437</v>
      </c>
      <c r="I87" s="195"/>
      <c r="J87" s="195" t="s">
        <v>850</v>
      </c>
      <c r="K87" s="204" t="s">
        <v>1438</v>
      </c>
      <c r="L87" s="196"/>
      <c r="M87" s="196"/>
      <c r="N87" s="196"/>
      <c r="O87" s="196"/>
      <c r="P87" s="196"/>
      <c r="Q87" s="196"/>
      <c r="R87" s="196"/>
      <c r="S87" s="196"/>
      <c r="T87" s="175"/>
      <c r="U87" s="175"/>
      <c r="V87" s="175"/>
      <c r="W87" s="175"/>
      <c r="X87" s="175"/>
      <c r="Y87" s="175"/>
    </row>
    <row r="88" ht="14.25" customHeight="1">
      <c r="A88" s="211" t="s">
        <v>28</v>
      </c>
      <c r="B88" s="197">
        <v>11.0</v>
      </c>
      <c r="C88" s="286" t="s">
        <v>185</v>
      </c>
      <c r="D88" s="212" t="s">
        <v>1350</v>
      </c>
      <c r="E88" s="278" t="s">
        <v>44</v>
      </c>
      <c r="F88" s="287" t="s">
        <v>829</v>
      </c>
      <c r="G88" s="195" t="s">
        <v>1439</v>
      </c>
      <c r="H88" s="195" t="s">
        <v>1442</v>
      </c>
      <c r="I88" s="195"/>
      <c r="J88" s="195" t="s">
        <v>850</v>
      </c>
      <c r="K88" s="204" t="s">
        <v>1438</v>
      </c>
      <c r="L88" s="196"/>
      <c r="M88" s="196"/>
      <c r="N88" s="196"/>
      <c r="O88" s="196"/>
      <c r="P88" s="196"/>
      <c r="Q88" s="196"/>
      <c r="R88" s="196"/>
      <c r="S88" s="196"/>
      <c r="T88" s="175"/>
      <c r="U88" s="175"/>
      <c r="V88" s="175"/>
      <c r="W88" s="175"/>
      <c r="X88" s="175"/>
      <c r="Y88" s="175"/>
    </row>
    <row r="89" ht="14.25" customHeight="1">
      <c r="A89" s="190" t="s">
        <v>28</v>
      </c>
      <c r="B89" s="191">
        <v>49.0</v>
      </c>
      <c r="C89" s="201" t="s">
        <v>965</v>
      </c>
      <c r="D89" s="193" t="s">
        <v>1350</v>
      </c>
      <c r="E89" s="194" t="s">
        <v>44</v>
      </c>
      <c r="F89" s="287" t="s">
        <v>829</v>
      </c>
      <c r="G89" s="195" t="s">
        <v>1443</v>
      </c>
      <c r="H89" s="195" t="s">
        <v>1445</v>
      </c>
      <c r="I89" s="195"/>
      <c r="J89" s="195" t="s">
        <v>1355</v>
      </c>
      <c r="K89" s="195" t="s">
        <v>1446</v>
      </c>
      <c r="L89" s="196"/>
      <c r="M89" s="196"/>
      <c r="N89" s="196"/>
      <c r="O89" s="196"/>
      <c r="P89" s="196"/>
      <c r="Q89" s="196"/>
      <c r="R89" s="196"/>
      <c r="S89" s="196"/>
      <c r="T89" s="175"/>
      <c r="U89" s="175"/>
      <c r="V89" s="175"/>
      <c r="W89" s="175"/>
      <c r="X89" s="175"/>
      <c r="Y89" s="175"/>
    </row>
    <row r="90" ht="14.25" customHeight="1">
      <c r="A90" s="190" t="s">
        <v>28</v>
      </c>
      <c r="B90" s="191">
        <v>52.0</v>
      </c>
      <c r="C90" s="201" t="s">
        <v>599</v>
      </c>
      <c r="D90" s="193" t="s">
        <v>1350</v>
      </c>
      <c r="E90" s="194" t="s">
        <v>44</v>
      </c>
      <c r="F90" s="287" t="s">
        <v>829</v>
      </c>
      <c r="G90" s="195" t="s">
        <v>1448</v>
      </c>
      <c r="H90" s="195" t="s">
        <v>1449</v>
      </c>
      <c r="I90" s="195"/>
      <c r="J90" s="195" t="s">
        <v>1355</v>
      </c>
      <c r="K90" s="195" t="s">
        <v>1446</v>
      </c>
      <c r="L90" s="196"/>
      <c r="M90" s="196"/>
      <c r="N90" s="196"/>
      <c r="O90" s="196"/>
      <c r="P90" s="196"/>
      <c r="Q90" s="196"/>
      <c r="R90" s="196"/>
      <c r="S90" s="196"/>
      <c r="T90" s="175"/>
      <c r="U90" s="175"/>
      <c r="V90" s="175"/>
      <c r="W90" s="175"/>
      <c r="X90" s="175"/>
      <c r="Y90" s="175"/>
    </row>
    <row r="91" ht="14.25" customHeight="1">
      <c r="A91" s="223" t="s">
        <v>28</v>
      </c>
      <c r="B91" s="191">
        <v>53.0</v>
      </c>
      <c r="C91" s="201" t="s">
        <v>1033</v>
      </c>
      <c r="D91" s="224" t="s">
        <v>1350</v>
      </c>
      <c r="E91" s="273" t="s">
        <v>44</v>
      </c>
      <c r="F91" s="287" t="s">
        <v>829</v>
      </c>
      <c r="G91" s="195" t="s">
        <v>1452</v>
      </c>
      <c r="H91" s="195" t="s">
        <v>1453</v>
      </c>
      <c r="I91" s="195"/>
      <c r="J91" s="195" t="s">
        <v>1355</v>
      </c>
      <c r="K91" s="195" t="s">
        <v>1446</v>
      </c>
      <c r="L91" s="196"/>
      <c r="M91" s="196"/>
      <c r="N91" s="196"/>
      <c r="O91" s="196"/>
      <c r="P91" s="196"/>
      <c r="Q91" s="196"/>
      <c r="R91" s="196"/>
      <c r="S91" s="196"/>
      <c r="T91" s="175"/>
      <c r="U91" s="175"/>
      <c r="V91" s="175"/>
      <c r="W91" s="175"/>
      <c r="X91" s="175"/>
      <c r="Y91" s="175"/>
    </row>
    <row r="92" ht="14.25" customHeight="1">
      <c r="A92" s="190" t="s">
        <v>28</v>
      </c>
      <c r="B92" s="197">
        <v>47.0</v>
      </c>
      <c r="C92" s="201" t="s">
        <v>545</v>
      </c>
      <c r="D92" s="224" t="s">
        <v>1350</v>
      </c>
      <c r="E92" s="194"/>
      <c r="F92" s="287" t="s">
        <v>829</v>
      </c>
      <c r="G92" s="195" t="s">
        <v>1454</v>
      </c>
      <c r="H92" s="195" t="s">
        <v>1456</v>
      </c>
      <c r="I92" s="195"/>
      <c r="J92" s="195" t="s">
        <v>1424</v>
      </c>
      <c r="K92" s="195" t="s">
        <v>1457</v>
      </c>
      <c r="L92" s="196"/>
      <c r="M92" s="196"/>
      <c r="N92" s="196"/>
      <c r="O92" s="196"/>
      <c r="P92" s="196"/>
      <c r="Q92" s="196"/>
      <c r="R92" s="196"/>
      <c r="S92" s="196"/>
      <c r="T92" s="175"/>
      <c r="U92" s="175"/>
      <c r="V92" s="175"/>
      <c r="W92" s="175"/>
      <c r="X92" s="175"/>
      <c r="Y92" s="175"/>
    </row>
    <row r="93" ht="14.25" customHeight="1">
      <c r="A93" s="290" t="s">
        <v>28</v>
      </c>
      <c r="B93" s="191">
        <v>57.0</v>
      </c>
      <c r="C93" s="201" t="s">
        <v>643</v>
      </c>
      <c r="D93" s="292" t="s">
        <v>1350</v>
      </c>
      <c r="E93" s="293" t="s">
        <v>44</v>
      </c>
      <c r="F93" s="287" t="s">
        <v>829</v>
      </c>
      <c r="G93" s="195" t="s">
        <v>1458</v>
      </c>
      <c r="H93" s="195" t="s">
        <v>1460</v>
      </c>
      <c r="I93" s="195"/>
      <c r="J93" s="195" t="s">
        <v>1424</v>
      </c>
      <c r="K93" s="195" t="s">
        <v>1457</v>
      </c>
      <c r="L93" s="196"/>
      <c r="M93" s="196"/>
      <c r="N93" s="196"/>
      <c r="O93" s="196"/>
      <c r="P93" s="196"/>
      <c r="Q93" s="196"/>
      <c r="R93" s="196"/>
      <c r="S93" s="196"/>
      <c r="T93" s="175"/>
      <c r="U93" s="175"/>
      <c r="V93" s="175"/>
      <c r="W93" s="175"/>
      <c r="X93" s="175"/>
      <c r="Y93" s="175"/>
    </row>
    <row r="94" ht="14.25" customHeight="1">
      <c r="A94" s="190" t="s">
        <v>28</v>
      </c>
      <c r="B94" s="197">
        <v>70.0</v>
      </c>
      <c r="C94" s="201" t="s">
        <v>1221</v>
      </c>
      <c r="D94" s="193" t="s">
        <v>1350</v>
      </c>
      <c r="E94" s="194" t="s">
        <v>44</v>
      </c>
      <c r="F94" s="287" t="s">
        <v>829</v>
      </c>
      <c r="G94" s="195" t="s">
        <v>1462</v>
      </c>
      <c r="H94" s="195" t="s">
        <v>1464</v>
      </c>
      <c r="I94" s="195"/>
      <c r="J94" s="195" t="s">
        <v>1258</v>
      </c>
      <c r="K94" s="195" t="s">
        <v>1465</v>
      </c>
      <c r="L94" s="196"/>
      <c r="M94" s="196"/>
      <c r="N94" s="196"/>
      <c r="O94" s="196"/>
      <c r="P94" s="196"/>
      <c r="Q94" s="196"/>
      <c r="R94" s="196"/>
      <c r="S94" s="196"/>
      <c r="T94" s="175"/>
      <c r="U94" s="175"/>
      <c r="V94" s="175"/>
      <c r="W94" s="175"/>
      <c r="X94" s="175"/>
      <c r="Y94" s="175"/>
    </row>
    <row r="95" ht="14.25" customHeight="1">
      <c r="A95" s="211" t="s">
        <v>28</v>
      </c>
      <c r="B95" s="197">
        <v>14.0</v>
      </c>
      <c r="C95" s="286" t="s">
        <v>227</v>
      </c>
      <c r="D95" s="212" t="s">
        <v>1350</v>
      </c>
      <c r="E95" s="278" t="s">
        <v>44</v>
      </c>
      <c r="F95" s="287" t="s">
        <v>829</v>
      </c>
      <c r="G95" s="195" t="s">
        <v>1466</v>
      </c>
      <c r="H95" s="195" t="s">
        <v>1474</v>
      </c>
      <c r="I95" s="195"/>
      <c r="J95" s="195" t="s">
        <v>850</v>
      </c>
      <c r="K95" s="204" t="s">
        <v>1438</v>
      </c>
      <c r="L95" s="196"/>
      <c r="M95" s="196"/>
      <c r="N95" s="196"/>
      <c r="O95" s="196"/>
      <c r="P95" s="196"/>
      <c r="Q95" s="196"/>
      <c r="R95" s="196"/>
      <c r="S95" s="196"/>
      <c r="T95" s="175"/>
      <c r="U95" s="175"/>
      <c r="V95" s="175"/>
      <c r="W95" s="175"/>
      <c r="X95" s="175"/>
      <c r="Y95" s="175"/>
    </row>
    <row r="96" ht="14.25" customHeight="1">
      <c r="A96" s="211" t="s">
        <v>28</v>
      </c>
      <c r="B96" s="197">
        <v>16.0</v>
      </c>
      <c r="C96" s="286" t="s">
        <v>248</v>
      </c>
      <c r="D96" s="212" t="s">
        <v>1350</v>
      </c>
      <c r="E96" s="278" t="s">
        <v>44</v>
      </c>
      <c r="F96" s="287" t="s">
        <v>829</v>
      </c>
      <c r="G96" s="195" t="s">
        <v>1476</v>
      </c>
      <c r="H96" s="195" t="s">
        <v>1477</v>
      </c>
      <c r="I96" s="195"/>
      <c r="J96" s="195" t="s">
        <v>850</v>
      </c>
      <c r="K96" s="204" t="s">
        <v>1438</v>
      </c>
      <c r="L96" s="196"/>
      <c r="M96" s="196"/>
      <c r="N96" s="196"/>
      <c r="O96" s="196"/>
      <c r="P96" s="196"/>
      <c r="Q96" s="196"/>
      <c r="R96" s="196"/>
      <c r="S96" s="196"/>
      <c r="T96" s="175"/>
      <c r="U96" s="175"/>
      <c r="V96" s="175"/>
      <c r="W96" s="175"/>
      <c r="X96" s="175"/>
      <c r="Y96" s="175"/>
    </row>
    <row r="97" ht="14.25" customHeight="1">
      <c r="A97" s="211" t="s">
        <v>28</v>
      </c>
      <c r="B97" s="197">
        <v>12.0</v>
      </c>
      <c r="C97" s="286" t="s">
        <v>195</v>
      </c>
      <c r="D97" s="212" t="s">
        <v>1350</v>
      </c>
      <c r="E97" s="278" t="s">
        <v>44</v>
      </c>
      <c r="F97" s="287" t="s">
        <v>829</v>
      </c>
      <c r="G97" s="195" t="s">
        <v>1478</v>
      </c>
      <c r="H97" s="195" t="s">
        <v>1480</v>
      </c>
      <c r="I97" s="195"/>
      <c r="J97" s="195" t="s">
        <v>850</v>
      </c>
      <c r="K97" s="204" t="s">
        <v>1438</v>
      </c>
      <c r="L97" s="196"/>
      <c r="M97" s="196"/>
      <c r="N97" s="196"/>
      <c r="O97" s="196"/>
      <c r="P97" s="196"/>
      <c r="Q97" s="196"/>
      <c r="R97" s="196"/>
      <c r="S97" s="196"/>
      <c r="T97" s="175"/>
      <c r="U97" s="175"/>
      <c r="V97" s="175"/>
      <c r="W97" s="175"/>
      <c r="X97" s="175"/>
      <c r="Y97" s="175"/>
    </row>
    <row r="98" ht="14.25" customHeight="1">
      <c r="A98" s="211" t="s">
        <v>28</v>
      </c>
      <c r="B98" s="197">
        <v>13.0</v>
      </c>
      <c r="C98" s="286" t="s">
        <v>214</v>
      </c>
      <c r="D98" s="212" t="s">
        <v>1350</v>
      </c>
      <c r="E98" s="278" t="s">
        <v>44</v>
      </c>
      <c r="F98" s="287" t="s">
        <v>829</v>
      </c>
      <c r="G98" s="195" t="s">
        <v>1482</v>
      </c>
      <c r="H98" s="195" t="s">
        <v>1483</v>
      </c>
      <c r="I98" s="195"/>
      <c r="J98" s="195" t="s">
        <v>850</v>
      </c>
      <c r="K98" s="204" t="s">
        <v>1438</v>
      </c>
      <c r="L98" s="196"/>
      <c r="M98" s="196"/>
      <c r="N98" s="196"/>
      <c r="O98" s="196"/>
      <c r="P98" s="196"/>
      <c r="Q98" s="196"/>
      <c r="R98" s="196"/>
      <c r="S98" s="196"/>
      <c r="T98" s="175"/>
      <c r="U98" s="175"/>
      <c r="V98" s="175"/>
      <c r="W98" s="175"/>
      <c r="X98" s="175"/>
      <c r="Y98" s="175"/>
    </row>
    <row r="99" ht="14.25" customHeight="1">
      <c r="A99" s="211" t="s">
        <v>28</v>
      </c>
      <c r="B99" s="197">
        <v>3.0</v>
      </c>
      <c r="C99" s="286" t="s">
        <v>91</v>
      </c>
      <c r="D99" s="212" t="s">
        <v>1350</v>
      </c>
      <c r="E99" s="278" t="s">
        <v>44</v>
      </c>
      <c r="F99" s="287" t="s">
        <v>829</v>
      </c>
      <c r="G99" s="195" t="s">
        <v>1485</v>
      </c>
      <c r="H99" s="195" t="s">
        <v>1487</v>
      </c>
      <c r="I99" s="195"/>
      <c r="J99" s="195" t="s">
        <v>116</v>
      </c>
      <c r="K99" s="204"/>
      <c r="L99" s="196"/>
      <c r="M99" s="196"/>
      <c r="N99" s="196"/>
      <c r="O99" s="196"/>
      <c r="P99" s="196"/>
      <c r="Q99" s="196"/>
      <c r="R99" s="196"/>
      <c r="S99" s="196"/>
      <c r="T99" s="175"/>
      <c r="U99" s="175"/>
      <c r="V99" s="175"/>
      <c r="W99" s="175"/>
      <c r="X99" s="175"/>
      <c r="Y99" s="175"/>
    </row>
    <row r="100" ht="14.25" customHeight="1">
      <c r="A100" s="190" t="s">
        <v>28</v>
      </c>
      <c r="B100" s="197">
        <v>59.0</v>
      </c>
      <c r="C100" s="286" t="s">
        <v>661</v>
      </c>
      <c r="D100" s="193" t="s">
        <v>1350</v>
      </c>
      <c r="E100" s="194" t="s">
        <v>44</v>
      </c>
      <c r="F100" s="287" t="s">
        <v>829</v>
      </c>
      <c r="G100" s="195" t="s">
        <v>1488</v>
      </c>
      <c r="H100" s="195" t="s">
        <v>1490</v>
      </c>
      <c r="I100" s="195"/>
      <c r="J100" s="195" t="s">
        <v>811</v>
      </c>
      <c r="K100" s="195"/>
      <c r="L100" s="196"/>
      <c r="M100" s="196"/>
      <c r="N100" s="196"/>
      <c r="O100" s="196"/>
      <c r="P100" s="196"/>
      <c r="Q100" s="196"/>
      <c r="R100" s="196"/>
      <c r="S100" s="196"/>
      <c r="T100" s="175"/>
      <c r="U100" s="175"/>
      <c r="V100" s="175"/>
      <c r="W100" s="175"/>
      <c r="X100" s="175"/>
      <c r="Y100" s="175"/>
    </row>
    <row r="101" ht="14.25" customHeight="1">
      <c r="A101" s="190" t="s">
        <v>28</v>
      </c>
      <c r="B101" s="197">
        <v>64.0</v>
      </c>
      <c r="C101" s="286" t="s">
        <v>693</v>
      </c>
      <c r="D101" s="193" t="s">
        <v>1350</v>
      </c>
      <c r="E101" s="194" t="s">
        <v>44</v>
      </c>
      <c r="F101" s="287" t="s">
        <v>829</v>
      </c>
      <c r="G101" s="195" t="s">
        <v>1491</v>
      </c>
      <c r="H101" s="195" t="s">
        <v>1493</v>
      </c>
      <c r="I101" s="195"/>
      <c r="J101" s="195" t="s">
        <v>811</v>
      </c>
      <c r="K101" s="195" t="s">
        <v>1438</v>
      </c>
      <c r="L101" s="196"/>
      <c r="M101" s="196"/>
      <c r="N101" s="196"/>
      <c r="O101" s="196"/>
      <c r="P101" s="196"/>
      <c r="Q101" s="196"/>
      <c r="R101" s="196"/>
      <c r="S101" s="196"/>
      <c r="T101" s="175"/>
      <c r="U101" s="175"/>
      <c r="V101" s="175"/>
      <c r="W101" s="175"/>
      <c r="X101" s="175"/>
      <c r="Y101" s="175"/>
    </row>
    <row r="102" ht="14.25" customHeight="1">
      <c r="A102" s="190" t="s">
        <v>28</v>
      </c>
      <c r="B102" s="191">
        <v>71.0</v>
      </c>
      <c r="C102" s="286" t="s">
        <v>757</v>
      </c>
      <c r="D102" s="193" t="s">
        <v>1350</v>
      </c>
      <c r="E102" s="194" t="s">
        <v>44</v>
      </c>
      <c r="F102" s="287" t="s">
        <v>829</v>
      </c>
      <c r="G102" s="195" t="s">
        <v>1494</v>
      </c>
      <c r="H102" s="195" t="s">
        <v>1495</v>
      </c>
      <c r="I102" s="195"/>
      <c r="J102" s="195" t="s">
        <v>1496</v>
      </c>
      <c r="K102" s="195" t="s">
        <v>1497</v>
      </c>
      <c r="L102" s="196"/>
      <c r="M102" s="196"/>
      <c r="N102" s="196"/>
      <c r="O102" s="196"/>
      <c r="P102" s="196"/>
      <c r="Q102" s="196"/>
      <c r="R102" s="196"/>
      <c r="S102" s="196"/>
      <c r="T102" s="175"/>
      <c r="U102" s="175"/>
      <c r="V102" s="175"/>
      <c r="W102" s="175"/>
      <c r="X102" s="175"/>
      <c r="Y102" s="175"/>
    </row>
    <row r="103" ht="14.25" customHeight="1">
      <c r="A103" s="190" t="s">
        <v>28</v>
      </c>
      <c r="B103" s="191">
        <v>139.0</v>
      </c>
      <c r="C103" s="286" t="s">
        <v>1331</v>
      </c>
      <c r="D103" s="193" t="s">
        <v>1350</v>
      </c>
      <c r="E103" s="194" t="s">
        <v>44</v>
      </c>
      <c r="F103" s="287" t="s">
        <v>829</v>
      </c>
      <c r="G103" s="195" t="s">
        <v>1498</v>
      </c>
      <c r="H103" s="195" t="s">
        <v>1499</v>
      </c>
      <c r="I103" s="195"/>
      <c r="J103" s="195" t="s">
        <v>116</v>
      </c>
      <c r="K103" s="195" t="s">
        <v>1500</v>
      </c>
      <c r="L103" s="196"/>
      <c r="M103" s="196"/>
      <c r="N103" s="196"/>
      <c r="O103" s="196"/>
      <c r="P103" s="196"/>
      <c r="Q103" s="196"/>
      <c r="R103" s="196"/>
      <c r="S103" s="196"/>
      <c r="T103" s="175"/>
      <c r="U103" s="175"/>
      <c r="V103" s="175"/>
      <c r="W103" s="175"/>
      <c r="X103" s="175"/>
      <c r="Y103" s="175"/>
    </row>
    <row r="104" ht="14.25" customHeight="1">
      <c r="A104" s="190" t="s">
        <v>28</v>
      </c>
      <c r="B104" s="191">
        <v>88.0</v>
      </c>
      <c r="C104" s="297" t="s">
        <v>1322</v>
      </c>
      <c r="D104" s="193" t="s">
        <v>1312</v>
      </c>
      <c r="E104" s="194"/>
      <c r="F104" s="298" t="s">
        <v>1506</v>
      </c>
      <c r="G104" s="195" t="s">
        <v>1507</v>
      </c>
      <c r="H104" s="195" t="s">
        <v>1508</v>
      </c>
      <c r="I104" s="195"/>
      <c r="J104" s="195"/>
      <c r="K104" s="204" t="s">
        <v>1509</v>
      </c>
      <c r="L104" s="196"/>
      <c r="M104" s="196"/>
      <c r="N104" s="196"/>
      <c r="O104" s="196"/>
      <c r="P104" s="196"/>
      <c r="Q104" s="196"/>
      <c r="R104" s="196"/>
      <c r="S104" s="196"/>
      <c r="T104" s="175"/>
      <c r="U104" s="175"/>
      <c r="V104" s="175"/>
      <c r="W104" s="175"/>
      <c r="X104" s="175"/>
      <c r="Y104" s="175"/>
    </row>
    <row r="105" ht="14.25" customHeight="1">
      <c r="A105" s="190" t="s">
        <v>28</v>
      </c>
      <c r="B105" s="191">
        <v>86.0</v>
      </c>
      <c r="C105" s="297" t="s">
        <v>1306</v>
      </c>
      <c r="D105" s="193" t="s">
        <v>1312</v>
      </c>
      <c r="E105" s="194" t="s">
        <v>44</v>
      </c>
      <c r="F105" s="298" t="s">
        <v>1506</v>
      </c>
      <c r="G105" s="195" t="s">
        <v>1507</v>
      </c>
      <c r="H105" s="195" t="s">
        <v>1514</v>
      </c>
      <c r="I105" s="195"/>
      <c r="J105" s="195"/>
      <c r="K105" s="195" t="s">
        <v>1509</v>
      </c>
      <c r="L105" s="196"/>
      <c r="M105" s="196"/>
      <c r="N105" s="196"/>
      <c r="O105" s="196"/>
      <c r="P105" s="196"/>
      <c r="Q105" s="196"/>
      <c r="R105" s="196"/>
      <c r="S105" s="196"/>
      <c r="T105" s="175"/>
      <c r="U105" s="175"/>
      <c r="V105" s="175"/>
      <c r="W105" s="175"/>
      <c r="X105" s="175"/>
      <c r="Y105" s="175"/>
    </row>
    <row r="106" ht="14.25" customHeight="1">
      <c r="A106" s="190" t="s">
        <v>28</v>
      </c>
      <c r="B106" s="191">
        <v>87.0</v>
      </c>
      <c r="C106" s="297" t="s">
        <v>1315</v>
      </c>
      <c r="D106" s="193" t="s">
        <v>1312</v>
      </c>
      <c r="E106" s="194" t="s">
        <v>44</v>
      </c>
      <c r="F106" s="298" t="s">
        <v>1506</v>
      </c>
      <c r="G106" s="195" t="s">
        <v>1507</v>
      </c>
      <c r="H106" s="195" t="s">
        <v>1520</v>
      </c>
      <c r="I106" s="195"/>
      <c r="J106" s="195"/>
      <c r="K106" s="195" t="s">
        <v>1509</v>
      </c>
      <c r="L106" s="196"/>
      <c r="M106" s="196"/>
      <c r="N106" s="196"/>
      <c r="O106" s="196"/>
      <c r="P106" s="196"/>
      <c r="Q106" s="196"/>
      <c r="R106" s="196"/>
      <c r="S106" s="196"/>
      <c r="T106" s="175"/>
      <c r="U106" s="175"/>
      <c r="V106" s="175"/>
      <c r="W106" s="175"/>
      <c r="X106" s="175"/>
      <c r="Y106" s="175"/>
    </row>
    <row r="107" ht="14.25" customHeight="1">
      <c r="A107" s="190" t="s">
        <v>28</v>
      </c>
      <c r="B107" s="191">
        <v>97.0</v>
      </c>
      <c r="C107" s="297" t="s">
        <v>1521</v>
      </c>
      <c r="D107" s="193" t="s">
        <v>1312</v>
      </c>
      <c r="E107" s="194" t="s">
        <v>44</v>
      </c>
      <c r="F107" s="298" t="s">
        <v>1506</v>
      </c>
      <c r="G107" s="195" t="s">
        <v>1507</v>
      </c>
      <c r="H107" s="195" t="s">
        <v>1522</v>
      </c>
      <c r="I107" s="195"/>
      <c r="J107" s="195"/>
      <c r="K107" s="195" t="s">
        <v>1523</v>
      </c>
      <c r="L107" s="196"/>
      <c r="M107" s="196"/>
      <c r="N107" s="196"/>
      <c r="O107" s="196"/>
      <c r="P107" s="196"/>
      <c r="Q107" s="196"/>
      <c r="R107" s="196"/>
      <c r="S107" s="196"/>
      <c r="T107" s="175"/>
      <c r="U107" s="175"/>
      <c r="V107" s="175"/>
      <c r="W107" s="175"/>
      <c r="X107" s="175"/>
      <c r="Y107" s="175"/>
    </row>
    <row r="108" ht="14.25" customHeight="1">
      <c r="A108" s="190" t="s">
        <v>28</v>
      </c>
      <c r="B108" s="191">
        <v>114.0</v>
      </c>
      <c r="C108" s="297" t="s">
        <v>1524</v>
      </c>
      <c r="D108" s="193" t="s">
        <v>1312</v>
      </c>
      <c r="E108" s="194" t="s">
        <v>44</v>
      </c>
      <c r="F108" s="298" t="s">
        <v>1506</v>
      </c>
      <c r="G108" s="195" t="s">
        <v>1507</v>
      </c>
      <c r="H108" s="195" t="s">
        <v>1529</v>
      </c>
      <c r="I108" s="195"/>
      <c r="J108" s="195" t="s">
        <v>837</v>
      </c>
      <c r="K108" s="195" t="s">
        <v>1530</v>
      </c>
      <c r="L108" s="196"/>
      <c r="M108" s="196"/>
      <c r="N108" s="196"/>
      <c r="O108" s="196"/>
      <c r="P108" s="196"/>
      <c r="Q108" s="196"/>
      <c r="R108" s="196"/>
      <c r="S108" s="196"/>
      <c r="T108" s="175"/>
      <c r="U108" s="175"/>
      <c r="V108" s="175"/>
      <c r="W108" s="175"/>
      <c r="X108" s="175"/>
      <c r="Y108" s="175"/>
    </row>
    <row r="109" ht="14.25" customHeight="1">
      <c r="A109" s="190" t="s">
        <v>28</v>
      </c>
      <c r="B109" s="191">
        <v>143.0</v>
      </c>
      <c r="C109" s="297" t="s">
        <v>1354</v>
      </c>
      <c r="D109" s="193" t="s">
        <v>1312</v>
      </c>
      <c r="E109" s="194" t="s">
        <v>44</v>
      </c>
      <c r="F109" s="298" t="s">
        <v>1506</v>
      </c>
      <c r="G109" s="195" t="s">
        <v>1532</v>
      </c>
      <c r="H109" s="195" t="s">
        <v>1536</v>
      </c>
      <c r="I109" s="195"/>
      <c r="J109" s="195" t="s">
        <v>1100</v>
      </c>
      <c r="K109" s="195"/>
      <c r="L109" s="196"/>
      <c r="M109" s="196"/>
      <c r="N109" s="196"/>
      <c r="O109" s="196"/>
      <c r="P109" s="196"/>
      <c r="Q109" s="196"/>
      <c r="R109" s="196"/>
      <c r="S109" s="196"/>
      <c r="T109" s="175"/>
      <c r="U109" s="175"/>
      <c r="V109" s="175"/>
      <c r="W109" s="175"/>
      <c r="X109" s="175"/>
      <c r="Y109" s="175"/>
    </row>
    <row r="110" ht="14.25" customHeight="1">
      <c r="A110" s="211" t="s">
        <v>28</v>
      </c>
      <c r="B110" s="197">
        <v>8.0</v>
      </c>
      <c r="C110" s="299" t="s">
        <v>149</v>
      </c>
      <c r="D110" s="212" t="s">
        <v>1350</v>
      </c>
      <c r="E110" s="278" t="s">
        <v>44</v>
      </c>
      <c r="F110" s="298" t="s">
        <v>1506</v>
      </c>
      <c r="G110" s="195" t="s">
        <v>1541</v>
      </c>
      <c r="H110" s="195" t="s">
        <v>1542</v>
      </c>
      <c r="I110" s="195"/>
      <c r="J110" s="195" t="s">
        <v>116</v>
      </c>
      <c r="K110" s="204"/>
      <c r="L110" s="196"/>
      <c r="M110" s="196"/>
      <c r="N110" s="196"/>
      <c r="O110" s="196"/>
      <c r="P110" s="196"/>
      <c r="Q110" s="196"/>
      <c r="R110" s="196"/>
      <c r="S110" s="196"/>
      <c r="T110" s="175"/>
      <c r="U110" s="175"/>
      <c r="V110" s="175"/>
      <c r="W110" s="175"/>
      <c r="X110" s="175"/>
      <c r="Y110" s="175"/>
    </row>
    <row r="111" ht="14.25" customHeight="1">
      <c r="A111" s="211" t="s">
        <v>28</v>
      </c>
      <c r="B111" s="197">
        <v>10.0</v>
      </c>
      <c r="C111" s="299" t="s">
        <v>170</v>
      </c>
      <c r="D111" s="212" t="s">
        <v>1350</v>
      </c>
      <c r="E111" s="278" t="s">
        <v>44</v>
      </c>
      <c r="F111" s="298" t="s">
        <v>1506</v>
      </c>
      <c r="G111" s="195" t="s">
        <v>1547</v>
      </c>
      <c r="H111" s="195" t="s">
        <v>1548</v>
      </c>
      <c r="I111" s="195"/>
      <c r="J111" s="195" t="s">
        <v>850</v>
      </c>
      <c r="K111" s="204"/>
      <c r="L111" s="196"/>
      <c r="M111" s="196"/>
      <c r="N111" s="196"/>
      <c r="O111" s="196"/>
      <c r="P111" s="196"/>
      <c r="Q111" s="196"/>
      <c r="R111" s="196"/>
      <c r="S111" s="196"/>
      <c r="T111" s="175"/>
      <c r="U111" s="175"/>
      <c r="V111" s="175"/>
      <c r="W111" s="175"/>
      <c r="X111" s="175"/>
      <c r="Y111" s="175"/>
    </row>
    <row r="112" ht="14.25" customHeight="1">
      <c r="A112" s="190" t="s">
        <v>28</v>
      </c>
      <c r="B112" s="191">
        <v>117.0</v>
      </c>
      <c r="C112" s="297" t="s">
        <v>1188</v>
      </c>
      <c r="D112" s="193" t="s">
        <v>1350</v>
      </c>
      <c r="E112" s="194" t="s">
        <v>44</v>
      </c>
      <c r="F112" s="298" t="s">
        <v>1506</v>
      </c>
      <c r="G112" s="195" t="s">
        <v>1549</v>
      </c>
      <c r="H112" s="195" t="s">
        <v>1550</v>
      </c>
      <c r="I112" s="195"/>
      <c r="J112" s="195" t="s">
        <v>1551</v>
      </c>
      <c r="K112" s="195"/>
      <c r="L112" s="196"/>
      <c r="M112" s="196"/>
      <c r="N112" s="196"/>
      <c r="O112" s="196"/>
      <c r="P112" s="196"/>
      <c r="Q112" s="196"/>
      <c r="R112" s="196"/>
      <c r="S112" s="196"/>
      <c r="T112" s="175"/>
      <c r="U112" s="175"/>
      <c r="V112" s="175"/>
      <c r="W112" s="175"/>
      <c r="X112" s="175"/>
      <c r="Y112" s="175"/>
    </row>
    <row r="113" ht="14.25" customHeight="1">
      <c r="A113" s="190" t="s">
        <v>28</v>
      </c>
      <c r="B113" s="191">
        <v>123.0</v>
      </c>
      <c r="C113" s="297" t="s">
        <v>1232</v>
      </c>
      <c r="D113" s="193" t="s">
        <v>1350</v>
      </c>
      <c r="E113" s="194" t="s">
        <v>44</v>
      </c>
      <c r="F113" s="298" t="s">
        <v>1506</v>
      </c>
      <c r="G113" s="195" t="s">
        <v>1553</v>
      </c>
      <c r="H113" s="195" t="s">
        <v>1554</v>
      </c>
      <c r="I113" s="195"/>
      <c r="J113" s="195" t="s">
        <v>1100</v>
      </c>
      <c r="K113" s="195"/>
      <c r="L113" s="196"/>
      <c r="M113" s="196"/>
      <c r="N113" s="196"/>
      <c r="O113" s="196"/>
      <c r="P113" s="196"/>
      <c r="Q113" s="196"/>
      <c r="R113" s="196"/>
      <c r="S113" s="196"/>
      <c r="T113" s="175"/>
      <c r="U113" s="175"/>
      <c r="V113" s="175"/>
      <c r="W113" s="175"/>
      <c r="X113" s="175"/>
      <c r="Y113" s="175"/>
    </row>
    <row r="114" ht="14.25" customHeight="1">
      <c r="A114" s="190" t="s">
        <v>28</v>
      </c>
      <c r="B114" s="191">
        <v>124.0</v>
      </c>
      <c r="C114" s="297" t="s">
        <v>1240</v>
      </c>
      <c r="D114" s="193" t="s">
        <v>1350</v>
      </c>
      <c r="E114" s="194" t="s">
        <v>44</v>
      </c>
      <c r="F114" s="298" t="s">
        <v>1506</v>
      </c>
      <c r="G114" s="195" t="s">
        <v>1553</v>
      </c>
      <c r="H114" s="195" t="s">
        <v>1557</v>
      </c>
      <c r="I114" s="195"/>
      <c r="J114" s="195" t="s">
        <v>1100</v>
      </c>
      <c r="K114" s="195"/>
      <c r="L114" s="196"/>
      <c r="M114" s="196"/>
      <c r="N114" s="196"/>
      <c r="O114" s="196"/>
      <c r="P114" s="196"/>
      <c r="Q114" s="196"/>
      <c r="R114" s="196"/>
      <c r="S114" s="196"/>
      <c r="T114" s="175"/>
      <c r="U114" s="175"/>
      <c r="V114" s="175"/>
      <c r="W114" s="175"/>
      <c r="X114" s="175"/>
      <c r="Y114" s="175"/>
    </row>
    <row r="115" ht="14.25" customHeight="1">
      <c r="A115" s="190" t="s">
        <v>28</v>
      </c>
      <c r="B115" s="191">
        <v>140.0</v>
      </c>
      <c r="C115" s="297" t="s">
        <v>1340</v>
      </c>
      <c r="D115" s="193" t="s">
        <v>1350</v>
      </c>
      <c r="E115" s="194" t="s">
        <v>44</v>
      </c>
      <c r="F115" s="298" t="s">
        <v>1506</v>
      </c>
      <c r="G115" s="195" t="s">
        <v>1553</v>
      </c>
      <c r="H115" s="195" t="s">
        <v>1559</v>
      </c>
      <c r="I115" s="195"/>
      <c r="J115" s="195" t="s">
        <v>1100</v>
      </c>
      <c r="K115" s="195"/>
      <c r="L115" s="196"/>
      <c r="M115" s="196"/>
      <c r="N115" s="196"/>
      <c r="O115" s="196"/>
      <c r="P115" s="196"/>
      <c r="Q115" s="196"/>
      <c r="R115" s="196"/>
      <c r="S115" s="196"/>
      <c r="T115" s="175"/>
      <c r="U115" s="175"/>
      <c r="V115" s="175"/>
      <c r="W115" s="175"/>
      <c r="X115" s="175"/>
      <c r="Y115" s="175"/>
    </row>
    <row r="116" ht="14.25" customHeight="1">
      <c r="A116" s="223" t="s">
        <v>28</v>
      </c>
      <c r="B116" s="191">
        <v>135.0</v>
      </c>
      <c r="C116" s="297" t="s">
        <v>1303</v>
      </c>
      <c r="D116" s="224" t="s">
        <v>1350</v>
      </c>
      <c r="E116" s="273" t="s">
        <v>44</v>
      </c>
      <c r="F116" s="298" t="s">
        <v>1506</v>
      </c>
      <c r="G116" s="195" t="s">
        <v>1532</v>
      </c>
      <c r="H116" s="195" t="s">
        <v>1560</v>
      </c>
      <c r="I116" s="195"/>
      <c r="J116" s="195" t="s">
        <v>1100</v>
      </c>
      <c r="K116" s="195"/>
      <c r="L116" s="196"/>
      <c r="M116" s="196"/>
      <c r="N116" s="196"/>
      <c r="O116" s="196"/>
      <c r="P116" s="196"/>
      <c r="Q116" s="196"/>
      <c r="R116" s="196"/>
      <c r="S116" s="196"/>
      <c r="T116" s="175"/>
      <c r="U116" s="175"/>
      <c r="V116" s="175"/>
      <c r="W116" s="175"/>
      <c r="X116" s="175"/>
      <c r="Y116" s="175"/>
    </row>
    <row r="117" ht="14.25" customHeight="1">
      <c r="A117" s="223" t="s">
        <v>28</v>
      </c>
      <c r="B117" s="191">
        <v>136.0</v>
      </c>
      <c r="C117" s="297" t="s">
        <v>1311</v>
      </c>
      <c r="D117" s="224" t="s">
        <v>1350</v>
      </c>
      <c r="E117" s="273" t="s">
        <v>44</v>
      </c>
      <c r="F117" s="298" t="s">
        <v>1506</v>
      </c>
      <c r="G117" s="195" t="s">
        <v>1532</v>
      </c>
      <c r="H117" s="195" t="s">
        <v>1565</v>
      </c>
      <c r="I117" s="195"/>
      <c r="J117" s="195" t="s">
        <v>1100</v>
      </c>
      <c r="K117" s="195"/>
      <c r="L117" s="196"/>
      <c r="M117" s="196"/>
      <c r="N117" s="196"/>
      <c r="O117" s="196"/>
      <c r="P117" s="196"/>
      <c r="Q117" s="196"/>
      <c r="R117" s="196"/>
      <c r="S117" s="196"/>
      <c r="T117" s="175"/>
      <c r="U117" s="175"/>
      <c r="V117" s="175"/>
      <c r="W117" s="175"/>
      <c r="X117" s="175"/>
      <c r="Y117" s="175"/>
    </row>
    <row r="118" ht="14.25" customHeight="1">
      <c r="A118" s="190" t="s">
        <v>28</v>
      </c>
      <c r="B118" s="191">
        <v>144.0</v>
      </c>
      <c r="C118" s="297" t="s">
        <v>1368</v>
      </c>
      <c r="D118" s="193" t="s">
        <v>1350</v>
      </c>
      <c r="E118" s="194" t="s">
        <v>44</v>
      </c>
      <c r="F118" s="298" t="s">
        <v>1506</v>
      </c>
      <c r="G118" s="195" t="s">
        <v>1532</v>
      </c>
      <c r="H118" s="195" t="s">
        <v>1567</v>
      </c>
      <c r="I118" s="195"/>
      <c r="J118" s="195" t="s">
        <v>1100</v>
      </c>
      <c r="K118" s="195"/>
      <c r="L118" s="196"/>
      <c r="M118" s="196"/>
      <c r="N118" s="196"/>
      <c r="O118" s="196"/>
      <c r="P118" s="196"/>
      <c r="Q118" s="196"/>
      <c r="R118" s="196"/>
      <c r="S118" s="196"/>
      <c r="T118" s="175"/>
      <c r="U118" s="175"/>
      <c r="V118" s="175"/>
      <c r="W118" s="175"/>
      <c r="X118" s="175"/>
      <c r="Y118" s="175"/>
    </row>
    <row r="119" ht="14.25" customHeight="1">
      <c r="A119" s="190" t="s">
        <v>28</v>
      </c>
      <c r="B119" s="191">
        <v>145.0</v>
      </c>
      <c r="C119" s="297" t="s">
        <v>1374</v>
      </c>
      <c r="D119" s="193" t="s">
        <v>1350</v>
      </c>
      <c r="E119" s="194" t="s">
        <v>44</v>
      </c>
      <c r="F119" s="298" t="str">
        <f>+VLOOKUP(B119,#REF!,7)</f>
        <v>#REF!</v>
      </c>
      <c r="G119" s="195" t="s">
        <v>1532</v>
      </c>
      <c r="H119" s="195" t="s">
        <v>1568</v>
      </c>
      <c r="I119" s="195"/>
      <c r="J119" s="195" t="s">
        <v>1100</v>
      </c>
      <c r="K119" s="195"/>
      <c r="L119" s="196"/>
      <c r="M119" s="196"/>
      <c r="N119" s="196"/>
      <c r="O119" s="196"/>
      <c r="P119" s="196"/>
      <c r="Q119" s="196"/>
      <c r="R119" s="196"/>
      <c r="S119" s="196"/>
      <c r="T119" s="175"/>
      <c r="U119" s="175"/>
      <c r="V119" s="175"/>
      <c r="W119" s="175"/>
      <c r="X119" s="175"/>
      <c r="Y119" s="175"/>
    </row>
    <row r="120" ht="14.25" customHeight="1">
      <c r="A120" s="190" t="s">
        <v>349</v>
      </c>
      <c r="B120" s="191">
        <v>79.0</v>
      </c>
      <c r="C120" s="198" t="s">
        <v>844</v>
      </c>
      <c r="D120" s="193" t="s">
        <v>1569</v>
      </c>
      <c r="E120" s="194" t="s">
        <v>44</v>
      </c>
      <c r="F120" s="199" t="s">
        <v>783</v>
      </c>
      <c r="G120" s="195" t="s">
        <v>1387</v>
      </c>
      <c r="H120" s="195" t="s">
        <v>1570</v>
      </c>
      <c r="I120" s="195"/>
      <c r="J120" s="195" t="s">
        <v>871</v>
      </c>
      <c r="K120" s="195"/>
      <c r="L120" s="196"/>
      <c r="M120" s="196"/>
      <c r="N120" s="196"/>
      <c r="O120" s="196"/>
      <c r="P120" s="196"/>
      <c r="Q120" s="196"/>
      <c r="R120" s="196"/>
      <c r="S120" s="196"/>
      <c r="T120" s="175"/>
      <c r="U120" s="175"/>
      <c r="V120" s="175"/>
      <c r="W120" s="175"/>
      <c r="X120" s="175"/>
      <c r="Y120" s="175"/>
    </row>
    <row r="121" ht="14.25" customHeight="1">
      <c r="A121" s="211" t="s">
        <v>349</v>
      </c>
      <c r="B121" s="197">
        <v>35.0</v>
      </c>
      <c r="C121" s="201" t="s">
        <v>453</v>
      </c>
      <c r="D121" s="212" t="s">
        <v>1350</v>
      </c>
      <c r="E121" s="278" t="s">
        <v>44</v>
      </c>
      <c r="F121" s="203" t="s">
        <v>829</v>
      </c>
      <c r="G121" s="195" t="s">
        <v>842</v>
      </c>
      <c r="H121" s="195" t="s">
        <v>1572</v>
      </c>
      <c r="I121" s="195"/>
      <c r="J121" s="195" t="s">
        <v>1496</v>
      </c>
      <c r="K121" s="195" t="s">
        <v>1573</v>
      </c>
      <c r="L121" s="196"/>
      <c r="M121" s="196"/>
      <c r="N121" s="196"/>
      <c r="O121" s="196"/>
      <c r="P121" s="196"/>
      <c r="Q121" s="196"/>
      <c r="R121" s="196"/>
      <c r="S121" s="196"/>
      <c r="T121" s="175"/>
      <c r="U121" s="175"/>
      <c r="V121" s="175"/>
      <c r="W121" s="175"/>
      <c r="X121" s="175"/>
      <c r="Y121" s="175"/>
    </row>
    <row r="122" ht="14.25" customHeight="1">
      <c r="A122" s="211" t="s">
        <v>349</v>
      </c>
      <c r="B122" s="197">
        <v>24.0</v>
      </c>
      <c r="C122" s="201" t="s">
        <v>348</v>
      </c>
      <c r="D122" s="212" t="s">
        <v>1350</v>
      </c>
      <c r="E122" s="278" t="s">
        <v>44</v>
      </c>
      <c r="F122" s="203" t="s">
        <v>829</v>
      </c>
      <c r="G122" s="195" t="s">
        <v>842</v>
      </c>
      <c r="H122" s="195" t="s">
        <v>1574</v>
      </c>
      <c r="I122" s="195"/>
      <c r="J122" s="195" t="s">
        <v>1355</v>
      </c>
      <c r="K122" s="195" t="s">
        <v>1573</v>
      </c>
      <c r="L122" s="196"/>
      <c r="M122" s="196"/>
      <c r="N122" s="196"/>
      <c r="O122" s="196"/>
      <c r="P122" s="196"/>
      <c r="Q122" s="196"/>
      <c r="R122" s="196"/>
      <c r="S122" s="196"/>
      <c r="T122" s="175"/>
      <c r="U122" s="175"/>
      <c r="V122" s="175"/>
      <c r="W122" s="175"/>
      <c r="X122" s="175"/>
      <c r="Y122" s="175"/>
    </row>
    <row r="123" ht="14.25" customHeight="1">
      <c r="A123" s="211" t="s">
        <v>349</v>
      </c>
      <c r="B123" s="197">
        <v>27.0</v>
      </c>
      <c r="C123" s="201" t="s">
        <v>385</v>
      </c>
      <c r="D123" s="212" t="s">
        <v>1350</v>
      </c>
      <c r="E123" s="278" t="s">
        <v>44</v>
      </c>
      <c r="F123" s="203" t="s">
        <v>829</v>
      </c>
      <c r="G123" s="195" t="s">
        <v>842</v>
      </c>
      <c r="H123" s="195" t="s">
        <v>1576</v>
      </c>
      <c r="I123" s="195"/>
      <c r="J123" s="195" t="s">
        <v>1496</v>
      </c>
      <c r="K123" s="195" t="s">
        <v>1573</v>
      </c>
      <c r="L123" s="196"/>
      <c r="M123" s="196"/>
      <c r="N123" s="196"/>
      <c r="O123" s="196"/>
      <c r="P123" s="196"/>
      <c r="Q123" s="196"/>
      <c r="R123" s="196"/>
      <c r="S123" s="196"/>
      <c r="T123" s="175"/>
      <c r="U123" s="175"/>
      <c r="V123" s="175"/>
      <c r="W123" s="175"/>
      <c r="X123" s="175"/>
      <c r="Y123" s="175"/>
    </row>
    <row r="124" ht="14.25" customHeight="1">
      <c r="A124" s="190" t="s">
        <v>349</v>
      </c>
      <c r="B124" s="197">
        <v>67.0</v>
      </c>
      <c r="C124" s="201" t="s">
        <v>1203</v>
      </c>
      <c r="D124" s="193" t="s">
        <v>1350</v>
      </c>
      <c r="E124" s="194" t="s">
        <v>44</v>
      </c>
      <c r="F124" s="203" t="s">
        <v>829</v>
      </c>
      <c r="G124" s="195" t="s">
        <v>842</v>
      </c>
      <c r="H124" s="195" t="s">
        <v>1579</v>
      </c>
      <c r="I124" s="195"/>
      <c r="J124" s="195" t="s">
        <v>811</v>
      </c>
      <c r="K124" s="195" t="s">
        <v>813</v>
      </c>
      <c r="L124" s="196"/>
      <c r="M124" s="196"/>
      <c r="N124" s="196"/>
      <c r="O124" s="196"/>
      <c r="P124" s="196"/>
      <c r="Q124" s="196"/>
      <c r="R124" s="196"/>
      <c r="S124" s="196"/>
      <c r="T124" s="175"/>
      <c r="U124" s="175"/>
      <c r="V124" s="175"/>
      <c r="W124" s="175"/>
      <c r="X124" s="175"/>
      <c r="Y124" s="175"/>
    </row>
    <row r="125" ht="14.25" customHeight="1">
      <c r="A125" s="190" t="s">
        <v>349</v>
      </c>
      <c r="B125" s="191">
        <v>72.0</v>
      </c>
      <c r="C125" s="201" t="s">
        <v>774</v>
      </c>
      <c r="D125" s="193" t="s">
        <v>1350</v>
      </c>
      <c r="E125" s="194" t="s">
        <v>44</v>
      </c>
      <c r="F125" s="203" t="s">
        <v>829</v>
      </c>
      <c r="G125" s="195" t="s">
        <v>842</v>
      </c>
      <c r="H125" s="195" t="s">
        <v>1581</v>
      </c>
      <c r="I125" s="195"/>
      <c r="J125" s="195" t="s">
        <v>811</v>
      </c>
      <c r="K125" s="195"/>
      <c r="L125" s="196"/>
      <c r="M125" s="196"/>
      <c r="N125" s="196"/>
      <c r="O125" s="196"/>
      <c r="P125" s="196"/>
      <c r="Q125" s="196"/>
      <c r="R125" s="196"/>
      <c r="S125" s="196"/>
      <c r="T125" s="175"/>
      <c r="U125" s="175"/>
      <c r="V125" s="175"/>
      <c r="W125" s="175"/>
      <c r="X125" s="175"/>
      <c r="Y125" s="175"/>
    </row>
    <row r="126" ht="14.25" customHeight="1">
      <c r="A126" s="190" t="s">
        <v>349</v>
      </c>
      <c r="B126" s="191">
        <v>108.0</v>
      </c>
      <c r="C126" s="201" t="s">
        <v>1122</v>
      </c>
      <c r="D126" s="193" t="s">
        <v>1350</v>
      </c>
      <c r="E126" s="194" t="s">
        <v>44</v>
      </c>
      <c r="F126" s="203" t="s">
        <v>829</v>
      </c>
      <c r="G126" s="195" t="s">
        <v>842</v>
      </c>
      <c r="H126" s="195" t="s">
        <v>1582</v>
      </c>
      <c r="I126" s="195"/>
      <c r="J126" s="195" t="s">
        <v>1583</v>
      </c>
      <c r="K126" s="195"/>
      <c r="L126" s="196"/>
      <c r="M126" s="196"/>
      <c r="N126" s="196"/>
      <c r="O126" s="196"/>
      <c r="P126" s="196"/>
      <c r="Q126" s="196"/>
      <c r="R126" s="196"/>
      <c r="S126" s="196"/>
      <c r="T126" s="175"/>
      <c r="U126" s="175"/>
      <c r="V126" s="175"/>
      <c r="W126" s="175"/>
      <c r="X126" s="175"/>
      <c r="Y126" s="175"/>
    </row>
    <row r="127" ht="14.25" customHeight="1">
      <c r="A127" s="190" t="s">
        <v>349</v>
      </c>
      <c r="B127" s="191">
        <v>115.0</v>
      </c>
      <c r="C127" s="201" t="s">
        <v>1168</v>
      </c>
      <c r="D127" s="193" t="s">
        <v>1350</v>
      </c>
      <c r="E127" s="194" t="s">
        <v>44</v>
      </c>
      <c r="F127" s="203" t="s">
        <v>829</v>
      </c>
      <c r="G127" s="195" t="s">
        <v>842</v>
      </c>
      <c r="H127" s="195" t="s">
        <v>1584</v>
      </c>
      <c r="I127" s="195"/>
      <c r="J127" s="195"/>
      <c r="K127" s="195" t="s">
        <v>1585</v>
      </c>
      <c r="L127" s="196"/>
      <c r="M127" s="196"/>
      <c r="N127" s="196"/>
      <c r="O127" s="196"/>
      <c r="P127" s="196"/>
      <c r="Q127" s="196"/>
      <c r="R127" s="196"/>
      <c r="S127" s="196"/>
      <c r="T127" s="175"/>
      <c r="U127" s="175"/>
      <c r="V127" s="175"/>
      <c r="W127" s="175"/>
      <c r="X127" s="175"/>
      <c r="Y127" s="175"/>
    </row>
    <row r="128" ht="14.25" customHeight="1">
      <c r="A128" s="190" t="s">
        <v>349</v>
      </c>
      <c r="B128" s="191">
        <v>116.0</v>
      </c>
      <c r="C128" s="201" t="s">
        <v>1177</v>
      </c>
      <c r="D128" s="193" t="s">
        <v>1350</v>
      </c>
      <c r="E128" s="194" t="s">
        <v>44</v>
      </c>
      <c r="F128" s="203" t="s">
        <v>829</v>
      </c>
      <c r="G128" s="195" t="s">
        <v>842</v>
      </c>
      <c r="H128" s="195" t="s">
        <v>1586</v>
      </c>
      <c r="I128" s="195"/>
      <c r="J128" s="195" t="s">
        <v>1100</v>
      </c>
      <c r="K128" s="195" t="s">
        <v>1587</v>
      </c>
      <c r="L128" s="196"/>
      <c r="M128" s="196"/>
      <c r="N128" s="196"/>
      <c r="O128" s="196"/>
      <c r="P128" s="196"/>
      <c r="Q128" s="196"/>
      <c r="R128" s="196"/>
      <c r="S128" s="196"/>
      <c r="T128" s="175"/>
      <c r="U128" s="175"/>
      <c r="V128" s="175"/>
      <c r="W128" s="175"/>
      <c r="X128" s="175"/>
      <c r="Y128" s="175"/>
    </row>
    <row r="129" ht="14.25" customHeight="1">
      <c r="A129" s="190" t="s">
        <v>349</v>
      </c>
      <c r="B129" s="191">
        <v>119.0</v>
      </c>
      <c r="C129" s="201" t="s">
        <v>1202</v>
      </c>
      <c r="D129" s="193" t="s">
        <v>1350</v>
      </c>
      <c r="E129" s="194" t="s">
        <v>44</v>
      </c>
      <c r="F129" s="203" t="s">
        <v>829</v>
      </c>
      <c r="G129" s="195" t="s">
        <v>842</v>
      </c>
      <c r="H129" s="195" t="s">
        <v>1590</v>
      </c>
      <c r="I129" s="195"/>
      <c r="J129" s="195" t="s">
        <v>1100</v>
      </c>
      <c r="K129" s="195" t="s">
        <v>1587</v>
      </c>
      <c r="L129" s="196"/>
      <c r="M129" s="196"/>
      <c r="N129" s="196"/>
      <c r="O129" s="196"/>
      <c r="P129" s="196"/>
      <c r="Q129" s="196"/>
      <c r="R129" s="196"/>
      <c r="S129" s="196"/>
      <c r="T129" s="175"/>
      <c r="U129" s="175"/>
      <c r="V129" s="175"/>
      <c r="W129" s="175"/>
      <c r="X129" s="175"/>
      <c r="Y129" s="175"/>
    </row>
    <row r="130" ht="14.25" customHeight="1">
      <c r="A130" s="190" t="s">
        <v>349</v>
      </c>
      <c r="B130" s="191">
        <v>132.0</v>
      </c>
      <c r="C130" s="201" t="s">
        <v>1282</v>
      </c>
      <c r="D130" s="193" t="s">
        <v>1350</v>
      </c>
      <c r="E130" s="194" t="s">
        <v>44</v>
      </c>
      <c r="F130" s="203" t="s">
        <v>829</v>
      </c>
      <c r="G130" s="195" t="s">
        <v>842</v>
      </c>
      <c r="H130" s="195" t="s">
        <v>1592</v>
      </c>
      <c r="I130" s="195"/>
      <c r="J130" s="195" t="s">
        <v>1100</v>
      </c>
      <c r="K130" s="195" t="s">
        <v>1587</v>
      </c>
      <c r="L130" s="196"/>
      <c r="M130" s="196"/>
      <c r="N130" s="196"/>
      <c r="O130" s="196"/>
      <c r="P130" s="196"/>
      <c r="Q130" s="196"/>
      <c r="R130" s="196"/>
      <c r="S130" s="196"/>
      <c r="T130" s="175"/>
      <c r="U130" s="175"/>
      <c r="V130" s="175"/>
      <c r="W130" s="175"/>
      <c r="X130" s="175"/>
      <c r="Y130" s="175"/>
    </row>
    <row r="131" ht="14.25" customHeight="1">
      <c r="A131" s="211" t="s">
        <v>349</v>
      </c>
      <c r="B131" s="197">
        <v>31.0</v>
      </c>
      <c r="C131" s="297" t="s">
        <v>419</v>
      </c>
      <c r="D131" s="212" t="s">
        <v>1350</v>
      </c>
      <c r="E131" s="278" t="s">
        <v>44</v>
      </c>
      <c r="F131" s="298" t="s">
        <v>1506</v>
      </c>
      <c r="G131" s="195" t="s">
        <v>842</v>
      </c>
      <c r="H131" s="195" t="s">
        <v>1593</v>
      </c>
      <c r="I131" s="195"/>
      <c r="J131" s="195" t="s">
        <v>850</v>
      </c>
      <c r="K131" s="204" t="s">
        <v>1438</v>
      </c>
      <c r="L131" s="196"/>
      <c r="M131" s="196"/>
      <c r="N131" s="196"/>
      <c r="O131" s="196"/>
      <c r="P131" s="196"/>
      <c r="Q131" s="196"/>
      <c r="R131" s="196"/>
      <c r="S131" s="196"/>
      <c r="T131" s="175"/>
      <c r="U131" s="175"/>
      <c r="V131" s="175"/>
      <c r="W131" s="175"/>
      <c r="X131" s="175"/>
      <c r="Y131" s="175"/>
    </row>
    <row r="132" ht="14.25" customHeight="1">
      <c r="A132" s="211" t="s">
        <v>349</v>
      </c>
      <c r="B132" s="197">
        <v>34.0</v>
      </c>
      <c r="C132" s="297" t="s">
        <v>702</v>
      </c>
      <c r="D132" s="212" t="s">
        <v>1350</v>
      </c>
      <c r="E132" s="278" t="s">
        <v>44</v>
      </c>
      <c r="F132" s="298" t="s">
        <v>1506</v>
      </c>
      <c r="G132" s="195" t="s">
        <v>842</v>
      </c>
      <c r="H132" s="195" t="s">
        <v>1594</v>
      </c>
      <c r="I132" s="195"/>
      <c r="J132" s="195" t="s">
        <v>850</v>
      </c>
      <c r="K132" s="204" t="s">
        <v>1438</v>
      </c>
      <c r="L132" s="196"/>
      <c r="M132" s="196"/>
      <c r="N132" s="196"/>
      <c r="O132" s="196"/>
      <c r="P132" s="196"/>
      <c r="Q132" s="196"/>
      <c r="R132" s="196"/>
      <c r="S132" s="196"/>
      <c r="T132" s="175"/>
      <c r="U132" s="175"/>
      <c r="V132" s="175"/>
      <c r="W132" s="175"/>
      <c r="X132" s="175"/>
      <c r="Y132" s="175"/>
    </row>
    <row r="133" ht="14.25" customHeight="1">
      <c r="A133" s="211" t="s">
        <v>349</v>
      </c>
      <c r="B133" s="197">
        <v>36.0</v>
      </c>
      <c r="C133" s="297" t="s">
        <v>767</v>
      </c>
      <c r="D133" s="212" t="s">
        <v>1350</v>
      </c>
      <c r="E133" s="278" t="s">
        <v>44</v>
      </c>
      <c r="F133" s="298" t="s">
        <v>1506</v>
      </c>
      <c r="G133" s="195" t="s">
        <v>842</v>
      </c>
      <c r="H133" s="195" t="s">
        <v>1595</v>
      </c>
      <c r="I133" s="195"/>
      <c r="J133" s="195" t="s">
        <v>850</v>
      </c>
      <c r="K133" s="204" t="s">
        <v>794</v>
      </c>
      <c r="L133" s="196"/>
      <c r="M133" s="196"/>
      <c r="N133" s="196"/>
      <c r="O133" s="196"/>
      <c r="P133" s="196"/>
      <c r="Q133" s="196"/>
      <c r="R133" s="196"/>
      <c r="S133" s="196"/>
      <c r="T133" s="175"/>
      <c r="U133" s="175"/>
      <c r="V133" s="175"/>
      <c r="W133" s="175"/>
      <c r="X133" s="175"/>
      <c r="Y133" s="175"/>
    </row>
    <row r="134" ht="14.25" customHeight="1">
      <c r="A134" s="211" t="s">
        <v>349</v>
      </c>
      <c r="B134" s="197">
        <v>37.0</v>
      </c>
      <c r="C134" s="297" t="s">
        <v>463</v>
      </c>
      <c r="D134" s="212" t="s">
        <v>1350</v>
      </c>
      <c r="E134" s="278" t="s">
        <v>44</v>
      </c>
      <c r="F134" s="298" t="s">
        <v>1506</v>
      </c>
      <c r="G134" s="195" t="s">
        <v>842</v>
      </c>
      <c r="H134" s="195" t="s">
        <v>1597</v>
      </c>
      <c r="I134" s="195"/>
      <c r="J134" s="195" t="s">
        <v>850</v>
      </c>
      <c r="K134" s="204" t="s">
        <v>1438</v>
      </c>
      <c r="L134" s="196"/>
      <c r="M134" s="196"/>
      <c r="N134" s="196"/>
      <c r="O134" s="196"/>
      <c r="P134" s="196"/>
      <c r="Q134" s="196"/>
      <c r="R134" s="196"/>
      <c r="S134" s="196"/>
      <c r="T134" s="175"/>
      <c r="U134" s="175"/>
      <c r="V134" s="175"/>
      <c r="W134" s="175"/>
      <c r="X134" s="175"/>
      <c r="Y134" s="175"/>
    </row>
    <row r="135" ht="14.25" customHeight="1">
      <c r="A135" s="211" t="s">
        <v>349</v>
      </c>
      <c r="B135" s="197">
        <v>38.0</v>
      </c>
      <c r="C135" s="297" t="s">
        <v>469</v>
      </c>
      <c r="D135" s="212" t="s">
        <v>1350</v>
      </c>
      <c r="E135" s="278" t="s">
        <v>44</v>
      </c>
      <c r="F135" s="298" t="s">
        <v>1506</v>
      </c>
      <c r="G135" s="195" t="s">
        <v>842</v>
      </c>
      <c r="H135" s="195" t="s">
        <v>1599</v>
      </c>
      <c r="I135" s="195"/>
      <c r="J135" s="195" t="s">
        <v>850</v>
      </c>
      <c r="K135" s="204" t="s">
        <v>852</v>
      </c>
      <c r="L135" s="196"/>
      <c r="M135" s="196"/>
      <c r="N135" s="196"/>
      <c r="O135" s="196"/>
      <c r="P135" s="196"/>
      <c r="Q135" s="196"/>
      <c r="R135" s="196"/>
      <c r="S135" s="196"/>
      <c r="T135" s="175"/>
      <c r="U135" s="175"/>
      <c r="V135" s="175"/>
      <c r="W135" s="175"/>
      <c r="X135" s="175"/>
      <c r="Y135" s="175"/>
    </row>
    <row r="136" ht="14.25" customHeight="1">
      <c r="A136" s="190" t="s">
        <v>349</v>
      </c>
      <c r="B136" s="197">
        <v>39.0</v>
      </c>
      <c r="C136" s="297" t="s">
        <v>480</v>
      </c>
      <c r="D136" s="193" t="s">
        <v>1350</v>
      </c>
      <c r="E136" s="194" t="s">
        <v>44</v>
      </c>
      <c r="F136" s="298" t="s">
        <v>1506</v>
      </c>
      <c r="G136" s="195" t="s">
        <v>842</v>
      </c>
      <c r="H136" s="195" t="s">
        <v>1601</v>
      </c>
      <c r="I136" s="195"/>
      <c r="J136" s="195" t="s">
        <v>850</v>
      </c>
      <c r="K136" s="204" t="s">
        <v>794</v>
      </c>
      <c r="L136" s="196"/>
      <c r="M136" s="196"/>
      <c r="N136" s="196"/>
      <c r="O136" s="196"/>
      <c r="P136" s="196"/>
      <c r="Q136" s="196"/>
      <c r="R136" s="196"/>
      <c r="S136" s="196"/>
      <c r="T136" s="175"/>
      <c r="U136" s="175"/>
      <c r="V136" s="175"/>
      <c r="W136" s="175"/>
      <c r="X136" s="175"/>
      <c r="Y136" s="175"/>
    </row>
    <row r="137" ht="14.25" customHeight="1">
      <c r="A137" s="190" t="s">
        <v>349</v>
      </c>
      <c r="B137" s="197">
        <v>40.0</v>
      </c>
      <c r="C137" s="297" t="s">
        <v>487</v>
      </c>
      <c r="D137" s="193" t="s">
        <v>1350</v>
      </c>
      <c r="E137" s="194" t="s">
        <v>44</v>
      </c>
      <c r="F137" s="298" t="s">
        <v>1506</v>
      </c>
      <c r="G137" s="195" t="s">
        <v>842</v>
      </c>
      <c r="H137" s="195" t="s">
        <v>1602</v>
      </c>
      <c r="I137" s="195"/>
      <c r="J137" s="195" t="s">
        <v>850</v>
      </c>
      <c r="K137" s="204" t="s">
        <v>794</v>
      </c>
      <c r="L137" s="196"/>
      <c r="M137" s="196"/>
      <c r="N137" s="196"/>
      <c r="O137" s="196"/>
      <c r="P137" s="196"/>
      <c r="Q137" s="196"/>
      <c r="R137" s="196"/>
      <c r="S137" s="196"/>
      <c r="T137" s="175"/>
      <c r="U137" s="175"/>
      <c r="V137" s="175"/>
      <c r="W137" s="175"/>
      <c r="X137" s="175"/>
      <c r="Y137" s="175"/>
    </row>
    <row r="138" ht="14.25" customHeight="1">
      <c r="A138" s="190" t="s">
        <v>349</v>
      </c>
      <c r="B138" s="197">
        <v>41.0</v>
      </c>
      <c r="C138" s="297" t="s">
        <v>493</v>
      </c>
      <c r="D138" s="193" t="s">
        <v>1350</v>
      </c>
      <c r="E138" s="194" t="s">
        <v>44</v>
      </c>
      <c r="F138" s="298" t="s">
        <v>1506</v>
      </c>
      <c r="G138" s="195" t="s">
        <v>842</v>
      </c>
      <c r="H138" s="195" t="s">
        <v>1605</v>
      </c>
      <c r="I138" s="195"/>
      <c r="J138" s="195" t="s">
        <v>850</v>
      </c>
      <c r="K138" s="204" t="s">
        <v>1438</v>
      </c>
      <c r="L138" s="196"/>
      <c r="M138" s="196"/>
      <c r="N138" s="196"/>
      <c r="O138" s="196"/>
      <c r="P138" s="196"/>
      <c r="Q138" s="196"/>
      <c r="R138" s="196"/>
      <c r="S138" s="196"/>
      <c r="T138" s="175"/>
      <c r="U138" s="175"/>
      <c r="V138" s="175"/>
      <c r="W138" s="175"/>
      <c r="X138" s="175"/>
      <c r="Y138" s="175"/>
    </row>
    <row r="139" ht="14.25" customHeight="1">
      <c r="A139" s="190" t="s">
        <v>349</v>
      </c>
      <c r="B139" s="197">
        <v>42.0</v>
      </c>
      <c r="C139" s="297" t="s">
        <v>501</v>
      </c>
      <c r="D139" s="193" t="s">
        <v>1350</v>
      </c>
      <c r="E139" s="194" t="s">
        <v>44</v>
      </c>
      <c r="F139" s="298" t="s">
        <v>1506</v>
      </c>
      <c r="G139" s="195" t="s">
        <v>842</v>
      </c>
      <c r="H139" s="195" t="s">
        <v>1610</v>
      </c>
      <c r="I139" s="195"/>
      <c r="J139" s="195" t="s">
        <v>1100</v>
      </c>
      <c r="K139" s="204"/>
      <c r="L139" s="196"/>
      <c r="M139" s="196"/>
      <c r="N139" s="196"/>
      <c r="O139" s="196"/>
      <c r="P139" s="196"/>
      <c r="Q139" s="196"/>
      <c r="R139" s="196"/>
      <c r="S139" s="196"/>
      <c r="T139" s="175"/>
      <c r="U139" s="175"/>
      <c r="V139" s="175"/>
      <c r="W139" s="175"/>
      <c r="X139" s="175"/>
      <c r="Y139" s="175"/>
    </row>
    <row r="140" ht="14.25" customHeight="1">
      <c r="A140" s="190" t="s">
        <v>349</v>
      </c>
      <c r="B140" s="197">
        <v>43.0</v>
      </c>
      <c r="C140" s="297" t="s">
        <v>508</v>
      </c>
      <c r="D140" s="193" t="s">
        <v>1350</v>
      </c>
      <c r="E140" s="194" t="s">
        <v>44</v>
      </c>
      <c r="F140" s="298" t="s">
        <v>1506</v>
      </c>
      <c r="G140" s="195" t="s">
        <v>842</v>
      </c>
      <c r="H140" s="195" t="s">
        <v>1613</v>
      </c>
      <c r="I140" s="195"/>
      <c r="J140" s="195" t="s">
        <v>850</v>
      </c>
      <c r="K140" s="204" t="s">
        <v>1585</v>
      </c>
      <c r="L140" s="196"/>
      <c r="M140" s="196"/>
      <c r="N140" s="196"/>
      <c r="O140" s="196"/>
      <c r="P140" s="196"/>
      <c r="Q140" s="196"/>
      <c r="R140" s="196"/>
      <c r="S140" s="196"/>
      <c r="T140" s="175"/>
      <c r="U140" s="175"/>
      <c r="V140" s="175"/>
      <c r="W140" s="175"/>
      <c r="X140" s="175"/>
      <c r="Y140" s="175"/>
    </row>
    <row r="141" ht="14.25" customHeight="1">
      <c r="A141" s="190" t="s">
        <v>349</v>
      </c>
      <c r="B141" s="191">
        <v>54.0</v>
      </c>
      <c r="C141" s="297" t="s">
        <v>1051</v>
      </c>
      <c r="D141" s="193" t="s">
        <v>1350</v>
      </c>
      <c r="E141" s="194" t="s">
        <v>44</v>
      </c>
      <c r="F141" s="298" t="s">
        <v>1506</v>
      </c>
      <c r="G141" s="195" t="s">
        <v>842</v>
      </c>
      <c r="H141" s="195" t="s">
        <v>1616</v>
      </c>
      <c r="I141" s="195"/>
      <c r="J141" s="195" t="s">
        <v>1355</v>
      </c>
      <c r="K141" s="195" t="s">
        <v>1618</v>
      </c>
      <c r="L141" s="196"/>
      <c r="M141" s="196"/>
      <c r="N141" s="196"/>
      <c r="O141" s="196"/>
      <c r="P141" s="196"/>
      <c r="Q141" s="196"/>
      <c r="R141" s="196"/>
      <c r="S141" s="196"/>
      <c r="T141" s="175"/>
      <c r="U141" s="175"/>
      <c r="V141" s="175"/>
      <c r="W141" s="175"/>
      <c r="X141" s="175"/>
      <c r="Y141" s="175"/>
    </row>
    <row r="142" ht="14.25" customHeight="1">
      <c r="A142" s="190" t="s">
        <v>349</v>
      </c>
      <c r="B142" s="191">
        <v>55.0</v>
      </c>
      <c r="C142" s="297" t="s">
        <v>623</v>
      </c>
      <c r="D142" s="193" t="s">
        <v>1350</v>
      </c>
      <c r="E142" s="194" t="s">
        <v>44</v>
      </c>
      <c r="F142" s="298" t="s">
        <v>1506</v>
      </c>
      <c r="G142" s="195" t="s">
        <v>842</v>
      </c>
      <c r="H142" s="195" t="s">
        <v>1620</v>
      </c>
      <c r="I142" s="195"/>
      <c r="J142" s="195" t="s">
        <v>1355</v>
      </c>
      <c r="K142" s="195" t="s">
        <v>1585</v>
      </c>
      <c r="L142" s="196"/>
      <c r="M142" s="196"/>
      <c r="N142" s="196"/>
      <c r="O142" s="196"/>
      <c r="P142" s="196"/>
      <c r="Q142" s="196"/>
      <c r="R142" s="196"/>
      <c r="S142" s="196"/>
      <c r="T142" s="175"/>
      <c r="U142" s="175"/>
      <c r="V142" s="175"/>
      <c r="W142" s="175"/>
      <c r="X142" s="175"/>
      <c r="Y142" s="175"/>
    </row>
    <row r="143" ht="14.25" customHeight="1">
      <c r="A143" s="190" t="s">
        <v>349</v>
      </c>
      <c r="B143" s="191">
        <v>118.0</v>
      </c>
      <c r="C143" s="297" t="s">
        <v>1196</v>
      </c>
      <c r="D143" s="193" t="s">
        <v>1350</v>
      </c>
      <c r="E143" s="194" t="s">
        <v>44</v>
      </c>
      <c r="F143" s="298" t="s">
        <v>1506</v>
      </c>
      <c r="G143" s="195" t="s">
        <v>842</v>
      </c>
      <c r="H143" s="195" t="s">
        <v>1621</v>
      </c>
      <c r="I143" s="195"/>
      <c r="J143" s="195" t="s">
        <v>1100</v>
      </c>
      <c r="K143" s="195" t="s">
        <v>1587</v>
      </c>
      <c r="L143" s="196"/>
      <c r="M143" s="196"/>
      <c r="N143" s="196"/>
      <c r="O143" s="196"/>
      <c r="P143" s="196"/>
      <c r="Q143" s="196"/>
      <c r="R143" s="196"/>
      <c r="S143" s="196"/>
      <c r="T143" s="175"/>
      <c r="U143" s="175"/>
      <c r="V143" s="175"/>
      <c r="W143" s="175"/>
      <c r="X143" s="175"/>
      <c r="Y143" s="175"/>
    </row>
    <row r="144" ht="14.25" customHeight="1">
      <c r="A144" s="190" t="s">
        <v>349</v>
      </c>
      <c r="B144" s="191">
        <v>120.0</v>
      </c>
      <c r="C144" s="297" t="s">
        <v>1209</v>
      </c>
      <c r="D144" s="193" t="s">
        <v>1350</v>
      </c>
      <c r="E144" s="194" t="s">
        <v>44</v>
      </c>
      <c r="F144" s="298" t="s">
        <v>1506</v>
      </c>
      <c r="G144" s="195" t="s">
        <v>842</v>
      </c>
      <c r="H144" s="195" t="s">
        <v>1623</v>
      </c>
      <c r="I144" s="195"/>
      <c r="J144" s="195" t="s">
        <v>1100</v>
      </c>
      <c r="K144" s="195" t="s">
        <v>1587</v>
      </c>
      <c r="L144" s="196"/>
      <c r="M144" s="196"/>
      <c r="N144" s="196"/>
      <c r="O144" s="196"/>
      <c r="P144" s="196"/>
      <c r="Q144" s="196"/>
      <c r="R144" s="196"/>
      <c r="S144" s="196"/>
      <c r="T144" s="175"/>
      <c r="U144" s="175"/>
      <c r="V144" s="175"/>
      <c r="W144" s="175"/>
      <c r="X144" s="175"/>
      <c r="Y144" s="175"/>
    </row>
    <row r="145" ht="14.25" customHeight="1">
      <c r="A145" s="190" t="s">
        <v>349</v>
      </c>
      <c r="B145" s="191">
        <v>121.0</v>
      </c>
      <c r="C145" s="297" t="s">
        <v>1216</v>
      </c>
      <c r="D145" s="193" t="s">
        <v>1350</v>
      </c>
      <c r="E145" s="194" t="s">
        <v>44</v>
      </c>
      <c r="F145" s="298" t="s">
        <v>1506</v>
      </c>
      <c r="G145" s="195" t="s">
        <v>842</v>
      </c>
      <c r="H145" s="195" t="s">
        <v>1624</v>
      </c>
      <c r="I145" s="195"/>
      <c r="J145" s="195" t="s">
        <v>1100</v>
      </c>
      <c r="K145" s="195" t="s">
        <v>1587</v>
      </c>
      <c r="L145" s="196"/>
      <c r="M145" s="196"/>
      <c r="N145" s="196"/>
      <c r="O145" s="196"/>
      <c r="P145" s="196"/>
      <c r="Q145" s="196"/>
      <c r="R145" s="196"/>
      <c r="S145" s="196"/>
      <c r="T145" s="175"/>
      <c r="U145" s="175"/>
      <c r="V145" s="175"/>
      <c r="W145" s="175"/>
      <c r="X145" s="175"/>
      <c r="Y145" s="175"/>
    </row>
    <row r="146" ht="14.25" customHeight="1">
      <c r="A146" s="190" t="s">
        <v>349</v>
      </c>
      <c r="B146" s="191">
        <v>125.0</v>
      </c>
      <c r="C146" s="297" t="s">
        <v>1626</v>
      </c>
      <c r="D146" s="193" t="s">
        <v>1350</v>
      </c>
      <c r="E146" s="194" t="s">
        <v>44</v>
      </c>
      <c r="F146" s="298" t="s">
        <v>1506</v>
      </c>
      <c r="G146" s="195" t="s">
        <v>842</v>
      </c>
      <c r="H146" s="195" t="s">
        <v>1627</v>
      </c>
      <c r="I146" s="195"/>
      <c r="J146" s="195" t="s">
        <v>1100</v>
      </c>
      <c r="K146" s="195" t="s">
        <v>1587</v>
      </c>
      <c r="L146" s="196"/>
      <c r="M146" s="196"/>
      <c r="N146" s="196"/>
      <c r="O146" s="196"/>
      <c r="P146" s="196"/>
      <c r="Q146" s="196"/>
      <c r="R146" s="196"/>
      <c r="S146" s="196"/>
      <c r="T146" s="175"/>
      <c r="U146" s="175"/>
      <c r="V146" s="175"/>
      <c r="W146" s="175"/>
      <c r="X146" s="175"/>
      <c r="Y146" s="175"/>
    </row>
    <row r="147" ht="14.25" customHeight="1">
      <c r="A147" s="190" t="s">
        <v>349</v>
      </c>
      <c r="B147" s="191">
        <v>138.0</v>
      </c>
      <c r="C147" s="297" t="s">
        <v>1325</v>
      </c>
      <c r="D147" s="193" t="s">
        <v>1350</v>
      </c>
      <c r="E147" s="194" t="s">
        <v>44</v>
      </c>
      <c r="F147" s="298" t="s">
        <v>1506</v>
      </c>
      <c r="G147" s="195" t="s">
        <v>842</v>
      </c>
      <c r="H147" s="195" t="s">
        <v>1628</v>
      </c>
      <c r="I147" s="195"/>
      <c r="J147" s="195" t="s">
        <v>1100</v>
      </c>
      <c r="K147" s="195" t="s">
        <v>1587</v>
      </c>
      <c r="L147" s="196"/>
      <c r="M147" s="196"/>
      <c r="N147" s="196"/>
      <c r="O147" s="196"/>
      <c r="P147" s="196"/>
      <c r="Q147" s="196"/>
      <c r="R147" s="196"/>
      <c r="S147" s="196"/>
      <c r="T147" s="175"/>
      <c r="U147" s="175"/>
      <c r="V147" s="175"/>
      <c r="W147" s="175"/>
      <c r="X147" s="175"/>
      <c r="Y147" s="175"/>
    </row>
    <row r="148" ht="14.25" customHeight="1">
      <c r="A148" s="175"/>
      <c r="B148" s="175"/>
      <c r="C148" s="175"/>
      <c r="D148" s="175"/>
      <c r="E148" s="175"/>
      <c r="F148" s="175"/>
      <c r="G148" s="175"/>
      <c r="H148" s="175"/>
      <c r="I148" s="175"/>
      <c r="J148" s="175"/>
      <c r="K148" s="176"/>
      <c r="L148" s="175"/>
      <c r="M148" s="175"/>
      <c r="N148" s="175"/>
      <c r="O148" s="175"/>
      <c r="P148" s="175"/>
      <c r="Q148" s="175"/>
      <c r="R148" s="175"/>
      <c r="S148" s="175"/>
      <c r="T148" s="175"/>
      <c r="U148" s="175"/>
      <c r="V148" s="175"/>
      <c r="W148" s="175"/>
      <c r="X148" s="175"/>
      <c r="Y148" s="175"/>
    </row>
  </sheetData>
  <autoFilter ref="$A$2:$S$147"/>
  <conditionalFormatting sqref="A47:A85 A3:A45 A87:A147">
    <cfRule type="cellIs" dxfId="0" priority="1" stopIfTrue="1" operator="equal">
      <formula>"Nominal"</formula>
    </cfRule>
  </conditionalFormatting>
  <conditionalFormatting sqref="A47:A85 A3:A45 A87:A147">
    <cfRule type="cellIs" dxfId="1" priority="2" stopIfTrue="1" operator="equal">
      <formula>"Cardinal"</formula>
    </cfRule>
  </conditionalFormatting>
  <conditionalFormatting sqref="A46">
    <cfRule type="cellIs" dxfId="0" priority="3" stopIfTrue="1" operator="equal">
      <formula>"Nominal"</formula>
    </cfRule>
  </conditionalFormatting>
  <conditionalFormatting sqref="A46">
    <cfRule type="cellIs" dxfId="1" priority="4" stopIfTrue="1" operator="equal">
      <formula>"Cardinal"</formula>
    </cfRule>
  </conditionalFormatting>
  <conditionalFormatting sqref="A86">
    <cfRule type="cellIs" dxfId="0" priority="5" stopIfTrue="1" operator="equal">
      <formula>"Nominal"</formula>
    </cfRule>
  </conditionalFormatting>
  <conditionalFormatting sqref="A86">
    <cfRule type="cellIs" dxfId="1" priority="6" stopIfTrue="1" operator="equal">
      <formula>"Cardinal"</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4.14"/>
    <col customWidth="1" min="2" max="2" width="128.0"/>
    <col customWidth="1" min="3" max="6" width="11.43"/>
    <col customWidth="1" min="7" max="12" width="10.71"/>
  </cols>
  <sheetData>
    <row r="1" ht="16.5" customHeight="1">
      <c r="A1" s="275" t="s">
        <v>1391</v>
      </c>
      <c r="B1" s="275"/>
      <c r="C1" s="3"/>
      <c r="D1" s="3"/>
      <c r="E1" s="3"/>
      <c r="F1" s="3"/>
      <c r="G1" s="3"/>
      <c r="H1" s="3"/>
      <c r="I1" s="3"/>
      <c r="J1" s="3"/>
      <c r="K1" s="3"/>
      <c r="L1" s="3"/>
    </row>
    <row r="2" ht="16.5" customHeight="1">
      <c r="A2" s="276" t="s">
        <v>1394</v>
      </c>
      <c r="B2" s="276" t="s">
        <v>1395</v>
      </c>
      <c r="C2" s="3"/>
      <c r="D2" s="3"/>
      <c r="E2" s="3"/>
      <c r="F2" s="3"/>
      <c r="G2" s="3"/>
      <c r="H2" s="3"/>
      <c r="I2" s="3"/>
      <c r="J2" s="3"/>
      <c r="K2" s="3"/>
      <c r="L2" s="3"/>
    </row>
    <row r="3" ht="16.5" customHeight="1">
      <c r="A3" s="277" t="s">
        <v>1396</v>
      </c>
      <c r="B3" s="277" t="s">
        <v>1400</v>
      </c>
      <c r="C3" s="3"/>
      <c r="D3" s="3"/>
      <c r="E3" s="3"/>
      <c r="F3" s="3"/>
      <c r="G3" s="3"/>
      <c r="H3" s="3"/>
      <c r="I3" s="3"/>
      <c r="J3" s="3"/>
      <c r="K3" s="3"/>
      <c r="L3" s="3"/>
    </row>
    <row r="4" ht="16.5" customHeight="1">
      <c r="A4" s="3"/>
      <c r="B4" s="3" t="s">
        <v>1401</v>
      </c>
      <c r="C4" s="3"/>
      <c r="D4" s="3"/>
      <c r="E4" s="3"/>
      <c r="F4" s="3"/>
      <c r="G4" s="3"/>
      <c r="H4" s="3"/>
      <c r="I4" s="3"/>
      <c r="J4" s="3"/>
      <c r="K4" s="3"/>
      <c r="L4" s="3"/>
    </row>
    <row r="5" ht="16.5" customHeight="1">
      <c r="A5" s="279"/>
      <c r="B5" s="279" t="s">
        <v>1403</v>
      </c>
      <c r="C5" s="3"/>
      <c r="D5" s="3"/>
      <c r="E5" s="3"/>
      <c r="F5" s="3"/>
      <c r="G5" s="3"/>
      <c r="H5" s="3"/>
      <c r="I5" s="3"/>
      <c r="J5" s="3"/>
      <c r="K5" s="3"/>
      <c r="L5" s="3"/>
    </row>
    <row r="6" ht="16.5" customHeight="1">
      <c r="A6" s="3"/>
      <c r="B6" s="3"/>
      <c r="C6" s="3"/>
      <c r="D6" s="3"/>
      <c r="E6" s="3"/>
      <c r="F6" s="3"/>
      <c r="G6" s="3"/>
      <c r="H6" s="3"/>
      <c r="I6" s="3"/>
      <c r="J6" s="3"/>
      <c r="K6" s="3"/>
      <c r="L6" s="3"/>
    </row>
    <row r="7" ht="16.5" customHeight="1">
      <c r="A7" s="275" t="s">
        <v>1405</v>
      </c>
      <c r="B7" s="275"/>
      <c r="C7" s="3"/>
      <c r="D7" s="3"/>
      <c r="E7" s="3"/>
      <c r="F7" s="3"/>
      <c r="G7" s="3"/>
      <c r="H7" s="3"/>
      <c r="I7" s="3"/>
      <c r="J7" s="3"/>
      <c r="K7" s="3"/>
      <c r="L7" s="3"/>
    </row>
    <row r="8" ht="16.5" customHeight="1">
      <c r="A8" s="3" t="s">
        <v>1406</v>
      </c>
      <c r="B8" s="3" t="s">
        <v>1407</v>
      </c>
      <c r="C8" s="3"/>
      <c r="D8" s="3"/>
      <c r="E8" s="3"/>
      <c r="F8" s="3"/>
      <c r="G8" s="3"/>
      <c r="H8" s="3"/>
      <c r="I8" s="3"/>
      <c r="J8" s="3"/>
      <c r="K8" s="3"/>
      <c r="L8" s="3"/>
    </row>
    <row r="9" ht="16.5" customHeight="1">
      <c r="A9" s="3"/>
      <c r="B9" s="3" t="s">
        <v>1408</v>
      </c>
      <c r="C9" s="3"/>
      <c r="D9" s="3"/>
      <c r="E9" s="3"/>
      <c r="F9" s="3"/>
      <c r="G9" s="3"/>
      <c r="H9" s="3"/>
      <c r="I9" s="3"/>
      <c r="J9" s="3"/>
      <c r="K9" s="3"/>
      <c r="L9" s="3"/>
    </row>
    <row r="10" ht="16.5" customHeight="1">
      <c r="A10" s="3"/>
      <c r="B10" s="3" t="s">
        <v>1411</v>
      </c>
      <c r="C10" s="3"/>
      <c r="D10" s="3"/>
      <c r="E10" s="3"/>
      <c r="F10" s="3"/>
      <c r="G10" s="3"/>
      <c r="H10" s="3"/>
      <c r="I10" s="3"/>
      <c r="J10" s="3"/>
      <c r="K10" s="3"/>
      <c r="L10" s="3"/>
    </row>
    <row r="11" ht="16.5" customHeight="1">
      <c r="A11" s="277" t="s">
        <v>1413</v>
      </c>
      <c r="B11" s="277" t="s">
        <v>1414</v>
      </c>
      <c r="C11" s="3"/>
      <c r="D11" s="3"/>
      <c r="E11" s="3"/>
      <c r="F11" s="3"/>
      <c r="G11" s="3"/>
      <c r="H11" s="3"/>
      <c r="I11" s="3"/>
      <c r="J11" s="3"/>
      <c r="K11" s="3"/>
      <c r="L11" s="3"/>
    </row>
    <row r="12" ht="16.5" customHeight="1">
      <c r="A12" s="3"/>
      <c r="B12" s="3" t="s">
        <v>1417</v>
      </c>
      <c r="C12" s="3"/>
      <c r="D12" s="3"/>
      <c r="E12" s="3"/>
      <c r="F12" s="3"/>
      <c r="G12" s="3"/>
      <c r="H12" s="3"/>
      <c r="I12" s="3"/>
      <c r="J12" s="3"/>
      <c r="K12" s="3"/>
      <c r="L12" s="3"/>
    </row>
    <row r="13" ht="16.5" customHeight="1">
      <c r="A13" s="3"/>
      <c r="B13" s="3" t="s">
        <v>1418</v>
      </c>
      <c r="C13" s="3"/>
      <c r="D13" s="3"/>
      <c r="E13" s="3"/>
      <c r="F13" s="3"/>
      <c r="G13" s="3"/>
      <c r="H13" s="3"/>
      <c r="I13" s="3"/>
      <c r="J13" s="3"/>
      <c r="K13" s="3"/>
      <c r="L13" s="3"/>
    </row>
    <row r="14" ht="16.5" customHeight="1">
      <c r="A14" s="279"/>
      <c r="B14" s="279" t="s">
        <v>1420</v>
      </c>
      <c r="C14" s="3"/>
      <c r="D14" s="3"/>
      <c r="E14" s="3"/>
      <c r="F14" s="3"/>
      <c r="G14" s="3"/>
      <c r="H14" s="3"/>
      <c r="I14" s="3"/>
      <c r="J14" s="3"/>
      <c r="K14" s="3"/>
      <c r="L14" s="3"/>
    </row>
    <row r="15" ht="16.5" customHeight="1">
      <c r="A15" s="277" t="s">
        <v>1421</v>
      </c>
      <c r="B15" s="277" t="s">
        <v>1422</v>
      </c>
      <c r="C15" s="3"/>
      <c r="D15" s="3"/>
      <c r="E15" s="3"/>
      <c r="F15" s="3"/>
      <c r="G15" s="3"/>
      <c r="H15" s="3"/>
      <c r="I15" s="3"/>
      <c r="J15" s="3"/>
      <c r="K15" s="3"/>
      <c r="L15" s="3"/>
    </row>
    <row r="16" ht="16.5" customHeight="1">
      <c r="A16" s="3"/>
      <c r="B16" s="3" t="s">
        <v>1425</v>
      </c>
      <c r="C16" s="3"/>
      <c r="D16" s="3"/>
      <c r="E16" s="3"/>
      <c r="F16" s="3"/>
      <c r="G16" s="3"/>
      <c r="H16" s="3"/>
      <c r="I16" s="3"/>
      <c r="J16" s="3"/>
      <c r="K16" s="3"/>
      <c r="L16" s="3"/>
    </row>
    <row r="17" ht="16.5" customHeight="1">
      <c r="A17" s="3"/>
      <c r="B17" s="3" t="s">
        <v>1426</v>
      </c>
      <c r="C17" s="3"/>
      <c r="D17" s="3"/>
      <c r="E17" s="3"/>
      <c r="F17" s="3"/>
      <c r="G17" s="3"/>
      <c r="H17" s="3"/>
      <c r="I17" s="3"/>
      <c r="J17" s="3"/>
      <c r="K17" s="3"/>
      <c r="L17" s="3"/>
    </row>
    <row r="18" ht="16.5" customHeight="1">
      <c r="A18" s="279"/>
      <c r="B18" s="279" t="s">
        <v>1428</v>
      </c>
      <c r="C18" s="3"/>
      <c r="D18" s="3"/>
      <c r="E18" s="3"/>
      <c r="F18" s="3"/>
      <c r="G18" s="3"/>
      <c r="H18" s="3"/>
      <c r="I18" s="3"/>
      <c r="J18" s="3"/>
      <c r="K18" s="3"/>
      <c r="L18" s="3"/>
    </row>
    <row r="19" ht="16.5" customHeight="1">
      <c r="A19" s="3"/>
      <c r="B19" s="3"/>
      <c r="C19" s="3"/>
      <c r="D19" s="3"/>
      <c r="E19" s="3"/>
      <c r="F19" s="3"/>
      <c r="G19" s="3"/>
      <c r="H19" s="3"/>
      <c r="I19" s="3"/>
      <c r="J19" s="3"/>
      <c r="K19" s="3"/>
      <c r="L19" s="3"/>
    </row>
    <row r="20" ht="16.5" customHeight="1">
      <c r="A20" s="3"/>
      <c r="B20" s="3"/>
      <c r="C20" s="3"/>
      <c r="D20" s="3"/>
      <c r="E20" s="3"/>
      <c r="F20" s="3"/>
      <c r="G20" s="3"/>
      <c r="H20" s="3"/>
      <c r="I20" s="3"/>
      <c r="J20" s="3"/>
      <c r="K20" s="3"/>
      <c r="L20" s="3"/>
    </row>
    <row r="21" ht="16.5" customHeight="1">
      <c r="A21" s="3"/>
      <c r="B21" s="3"/>
      <c r="C21" s="3"/>
      <c r="D21" s="3"/>
      <c r="E21" s="3"/>
      <c r="F21" s="3"/>
      <c r="G21" s="3"/>
      <c r="H21" s="3"/>
      <c r="I21" s="3"/>
      <c r="J21" s="3"/>
      <c r="K21" s="3"/>
      <c r="L21" s="3"/>
    </row>
  </sheetData>
  <drawing r:id="rId1"/>
</worksheet>
</file>