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esktop\EMG_acq\"/>
    </mc:Choice>
  </mc:AlternateContent>
  <xr:revisionPtr revIDLastSave="0" documentId="13_ncr:1_{5C72AD50-E2BB-4B75-AF24-B4E0F52684F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5" i="1" l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A50A4FB-F02F-44A3-9B85-9895F9C62E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5"/>
  <sheetViews>
    <sheetView tabSelected="1" topLeftCell="A655" workbookViewId="0">
      <selection activeCell="A666" sqref="A666"/>
    </sheetView>
  </sheetViews>
  <sheetFormatPr defaultRowHeight="14.4" x14ac:dyDescent="0.3"/>
  <sheetData>
    <row r="1" spans="1:2" x14ac:dyDescent="0.3">
      <c r="A1">
        <f>0*(1/2500)</f>
        <v>0</v>
      </c>
      <c r="B1">
        <v>1.58</v>
      </c>
    </row>
    <row r="2" spans="1:2" x14ac:dyDescent="0.3">
      <c r="A2">
        <f>1*(1/2500)</f>
        <v>4.0000000000000002E-4</v>
      </c>
      <c r="B2">
        <v>0.36</v>
      </c>
    </row>
    <row r="3" spans="1:2" x14ac:dyDescent="0.3">
      <c r="A3">
        <f>2*(1/2500)</f>
        <v>8.0000000000000004E-4</v>
      </c>
      <c r="B3">
        <v>0.77</v>
      </c>
    </row>
    <row r="4" spans="1:2" x14ac:dyDescent="0.3">
      <c r="A4">
        <f>3*(1/2500)</f>
        <v>1.2000000000000001E-3</v>
      </c>
      <c r="B4">
        <v>1.72</v>
      </c>
    </row>
    <row r="5" spans="1:2" x14ac:dyDescent="0.3">
      <c r="A5">
        <f>4*(1/2500)</f>
        <v>1.6000000000000001E-3</v>
      </c>
      <c r="B5">
        <v>0.64</v>
      </c>
    </row>
    <row r="6" spans="1:2" x14ac:dyDescent="0.3">
      <c r="A6">
        <f>5*(1/2500)</f>
        <v>2E-3</v>
      </c>
      <c r="B6">
        <v>2.34</v>
      </c>
    </row>
    <row r="7" spans="1:2" x14ac:dyDescent="0.3">
      <c r="A7">
        <f>6*(1/2500)</f>
        <v>2.4000000000000002E-3</v>
      </c>
      <c r="B7">
        <v>0.35</v>
      </c>
    </row>
    <row r="8" spans="1:2" x14ac:dyDescent="0.3">
      <c r="A8">
        <f>7*(1/2500)</f>
        <v>2.8E-3</v>
      </c>
      <c r="B8">
        <v>2.4300000000000002</v>
      </c>
    </row>
    <row r="9" spans="1:2" x14ac:dyDescent="0.3">
      <c r="A9">
        <f>8*(1/2500)</f>
        <v>3.2000000000000002E-3</v>
      </c>
      <c r="B9">
        <v>0.33</v>
      </c>
    </row>
    <row r="10" spans="1:2" x14ac:dyDescent="0.3">
      <c r="A10">
        <f>9*(1/2500)</f>
        <v>3.6000000000000003E-3</v>
      </c>
      <c r="B10">
        <v>0.44</v>
      </c>
    </row>
    <row r="11" spans="1:2" x14ac:dyDescent="0.3">
      <c r="A11">
        <f>10*(1/2500)</f>
        <v>4.0000000000000001E-3</v>
      </c>
      <c r="B11">
        <v>1.1599999999999999</v>
      </c>
    </row>
    <row r="12" spans="1:2" x14ac:dyDescent="0.3">
      <c r="A12">
        <f>11*(1/2500)</f>
        <v>4.4000000000000003E-3</v>
      </c>
      <c r="B12">
        <v>0.27</v>
      </c>
    </row>
    <row r="13" spans="1:2" x14ac:dyDescent="0.3">
      <c r="A13">
        <f>12*(1/2500)</f>
        <v>4.8000000000000004E-3</v>
      </c>
      <c r="B13">
        <v>0.66</v>
      </c>
    </row>
    <row r="14" spans="1:2" x14ac:dyDescent="0.3">
      <c r="A14">
        <f>13*(1/2500)</f>
        <v>5.2000000000000006E-3</v>
      </c>
      <c r="B14">
        <v>2.39</v>
      </c>
    </row>
    <row r="15" spans="1:2" x14ac:dyDescent="0.3">
      <c r="A15">
        <f>14*(1/2500)</f>
        <v>5.5999999999999999E-3</v>
      </c>
      <c r="B15">
        <v>0.59</v>
      </c>
    </row>
    <row r="16" spans="1:2" x14ac:dyDescent="0.3">
      <c r="A16">
        <f>15*(1/2500)</f>
        <v>6.0000000000000001E-3</v>
      </c>
      <c r="B16">
        <v>0.62</v>
      </c>
    </row>
    <row r="17" spans="1:2" x14ac:dyDescent="0.3">
      <c r="A17">
        <f>16*(1/2500)</f>
        <v>6.4000000000000003E-3</v>
      </c>
      <c r="B17">
        <v>1.07</v>
      </c>
    </row>
    <row r="18" spans="1:2" x14ac:dyDescent="0.3">
      <c r="A18">
        <f>17*(1/2500)</f>
        <v>6.8000000000000005E-3</v>
      </c>
      <c r="B18">
        <v>0.56999999999999995</v>
      </c>
    </row>
    <row r="19" spans="1:2" x14ac:dyDescent="0.3">
      <c r="A19">
        <f>18*(1/2500)</f>
        <v>7.2000000000000007E-3</v>
      </c>
      <c r="B19">
        <v>0.81</v>
      </c>
    </row>
    <row r="20" spans="1:2" x14ac:dyDescent="0.3">
      <c r="A20">
        <f>19*(1/2500)</f>
        <v>7.6E-3</v>
      </c>
      <c r="B20">
        <v>0.51</v>
      </c>
    </row>
    <row r="21" spans="1:2" x14ac:dyDescent="0.3">
      <c r="A21">
        <f>20*(1/2500)</f>
        <v>8.0000000000000002E-3</v>
      </c>
      <c r="B21">
        <v>1.36</v>
      </c>
    </row>
    <row r="22" spans="1:2" x14ac:dyDescent="0.3">
      <c r="A22">
        <f>21*(1/2500)</f>
        <v>8.4000000000000012E-3</v>
      </c>
      <c r="B22">
        <v>0.82</v>
      </c>
    </row>
    <row r="23" spans="1:2" x14ac:dyDescent="0.3">
      <c r="A23">
        <f>22*(1/2500)</f>
        <v>8.8000000000000005E-3</v>
      </c>
      <c r="B23">
        <v>0.95</v>
      </c>
    </row>
    <row r="24" spans="1:2" x14ac:dyDescent="0.3">
      <c r="A24">
        <f>23*(1/2500)</f>
        <v>9.1999999999999998E-3</v>
      </c>
      <c r="B24">
        <v>1.4</v>
      </c>
    </row>
    <row r="25" spans="1:2" x14ac:dyDescent="0.3">
      <c r="A25">
        <f>24*(1/2500)</f>
        <v>9.6000000000000009E-3</v>
      </c>
      <c r="B25">
        <v>0.88</v>
      </c>
    </row>
    <row r="26" spans="1:2" x14ac:dyDescent="0.3">
      <c r="A26">
        <f>25*(1/2500)</f>
        <v>0.01</v>
      </c>
      <c r="B26">
        <v>0.31</v>
      </c>
    </row>
    <row r="27" spans="1:2" x14ac:dyDescent="0.3">
      <c r="A27">
        <f>26*(1/2500)</f>
        <v>1.0400000000000001E-2</v>
      </c>
      <c r="B27">
        <v>0.55000000000000004</v>
      </c>
    </row>
    <row r="28" spans="1:2" x14ac:dyDescent="0.3">
      <c r="A28">
        <f>27*(1/2500)</f>
        <v>1.0800000000000001E-2</v>
      </c>
      <c r="B28">
        <v>0.5</v>
      </c>
    </row>
    <row r="29" spans="1:2" x14ac:dyDescent="0.3">
      <c r="A29">
        <f>28*(1/2500)</f>
        <v>1.12E-2</v>
      </c>
      <c r="B29">
        <v>1.1499999999999999</v>
      </c>
    </row>
    <row r="30" spans="1:2" x14ac:dyDescent="0.3">
      <c r="A30">
        <f>29*(1/2500)</f>
        <v>1.1600000000000001E-2</v>
      </c>
      <c r="B30">
        <v>0.04</v>
      </c>
    </row>
    <row r="31" spans="1:2" x14ac:dyDescent="0.3">
      <c r="A31">
        <f>30*(1/2500)</f>
        <v>1.2E-2</v>
      </c>
      <c r="B31">
        <v>0.92</v>
      </c>
    </row>
    <row r="32" spans="1:2" x14ac:dyDescent="0.3">
      <c r="A32">
        <f>31*(1/2500)</f>
        <v>1.2400000000000001E-2</v>
      </c>
      <c r="B32">
        <v>0.49</v>
      </c>
    </row>
    <row r="33" spans="1:2" x14ac:dyDescent="0.3">
      <c r="A33">
        <f>32*(1/2500)</f>
        <v>1.2800000000000001E-2</v>
      </c>
      <c r="B33">
        <v>1.71</v>
      </c>
    </row>
    <row r="34" spans="1:2" x14ac:dyDescent="0.3">
      <c r="A34">
        <f>33*(1/2500)</f>
        <v>1.32E-2</v>
      </c>
      <c r="B34">
        <v>1.04</v>
      </c>
    </row>
    <row r="35" spans="1:2" x14ac:dyDescent="0.3">
      <c r="A35">
        <f>34*(1/2500)</f>
        <v>1.3600000000000001E-2</v>
      </c>
      <c r="B35">
        <v>1.26</v>
      </c>
    </row>
    <row r="36" spans="1:2" x14ac:dyDescent="0.3">
      <c r="A36">
        <f>35*(1/2500)</f>
        <v>1.4E-2</v>
      </c>
      <c r="B36">
        <v>0.92</v>
      </c>
    </row>
    <row r="37" spans="1:2" x14ac:dyDescent="0.3">
      <c r="A37">
        <f>36*(1/2500)</f>
        <v>1.4400000000000001E-2</v>
      </c>
      <c r="B37">
        <v>0.39</v>
      </c>
    </row>
    <row r="38" spans="1:2" x14ac:dyDescent="0.3">
      <c r="A38">
        <f>37*(1/2500)</f>
        <v>1.4800000000000001E-2</v>
      </c>
      <c r="B38">
        <v>1.47</v>
      </c>
    </row>
    <row r="39" spans="1:2" x14ac:dyDescent="0.3">
      <c r="A39">
        <f>38*(1/2500)</f>
        <v>1.52E-2</v>
      </c>
      <c r="B39">
        <v>0.52</v>
      </c>
    </row>
    <row r="40" spans="1:2" x14ac:dyDescent="0.3">
      <c r="A40">
        <f>39*(1/2500)</f>
        <v>1.5600000000000001E-2</v>
      </c>
      <c r="B40">
        <v>0.41</v>
      </c>
    </row>
    <row r="41" spans="1:2" x14ac:dyDescent="0.3">
      <c r="A41">
        <f>40*(1/2500)</f>
        <v>1.6E-2</v>
      </c>
      <c r="B41">
        <v>0.46</v>
      </c>
    </row>
    <row r="42" spans="1:2" x14ac:dyDescent="0.3">
      <c r="A42">
        <f>41*(1/2500)</f>
        <v>1.6400000000000001E-2</v>
      </c>
      <c r="B42">
        <v>0.48</v>
      </c>
    </row>
    <row r="43" spans="1:2" x14ac:dyDescent="0.3">
      <c r="A43">
        <f>42*(1/2500)</f>
        <v>1.6800000000000002E-2</v>
      </c>
      <c r="B43">
        <v>0.85</v>
      </c>
    </row>
    <row r="44" spans="1:2" x14ac:dyDescent="0.3">
      <c r="A44">
        <f>43*(1/2500)</f>
        <v>1.72E-2</v>
      </c>
      <c r="B44">
        <v>2.15</v>
      </c>
    </row>
    <row r="45" spans="1:2" x14ac:dyDescent="0.3">
      <c r="A45">
        <f>44*(1/2500)</f>
        <v>1.7600000000000001E-2</v>
      </c>
      <c r="B45">
        <v>1.17</v>
      </c>
    </row>
    <row r="46" spans="1:2" x14ac:dyDescent="0.3">
      <c r="A46">
        <f>45*(1/2500)</f>
        <v>1.8000000000000002E-2</v>
      </c>
      <c r="B46">
        <v>0.48</v>
      </c>
    </row>
    <row r="47" spans="1:2" x14ac:dyDescent="0.3">
      <c r="A47">
        <f>46*(1/2500)</f>
        <v>1.84E-2</v>
      </c>
      <c r="B47">
        <v>1.34</v>
      </c>
    </row>
    <row r="48" spans="1:2" x14ac:dyDescent="0.3">
      <c r="A48">
        <f>47*(1/2500)</f>
        <v>1.8800000000000001E-2</v>
      </c>
      <c r="B48">
        <v>1.51</v>
      </c>
    </row>
    <row r="49" spans="1:2" x14ac:dyDescent="0.3">
      <c r="A49">
        <f>48*(1/2500)</f>
        <v>1.9200000000000002E-2</v>
      </c>
      <c r="B49">
        <v>1.22</v>
      </c>
    </row>
    <row r="50" spans="1:2" x14ac:dyDescent="0.3">
      <c r="A50">
        <f>49*(1/2500)</f>
        <v>1.9599999999999999E-2</v>
      </c>
      <c r="B50">
        <v>0.36</v>
      </c>
    </row>
    <row r="51" spans="1:2" x14ac:dyDescent="0.3">
      <c r="A51">
        <f>50*(1/2500)</f>
        <v>0.02</v>
      </c>
      <c r="B51">
        <v>1.39</v>
      </c>
    </row>
    <row r="52" spans="1:2" x14ac:dyDescent="0.3">
      <c r="A52">
        <f>51*(1/2500)</f>
        <v>2.0400000000000001E-2</v>
      </c>
      <c r="B52">
        <v>1.22</v>
      </c>
    </row>
    <row r="53" spans="1:2" x14ac:dyDescent="0.3">
      <c r="A53">
        <f>52*(1/2500)</f>
        <v>2.0800000000000003E-2</v>
      </c>
      <c r="B53">
        <v>0.8</v>
      </c>
    </row>
    <row r="54" spans="1:2" x14ac:dyDescent="0.3">
      <c r="A54">
        <f>53*(1/2500)</f>
        <v>2.12E-2</v>
      </c>
      <c r="B54">
        <v>0.85</v>
      </c>
    </row>
    <row r="55" spans="1:2" x14ac:dyDescent="0.3">
      <c r="A55">
        <f>54*(1/2500)</f>
        <v>2.1600000000000001E-2</v>
      </c>
      <c r="B55">
        <v>1.1299999999999999</v>
      </c>
    </row>
    <row r="56" spans="1:2" x14ac:dyDescent="0.3">
      <c r="A56">
        <f>55*(1/2500)</f>
        <v>2.2000000000000002E-2</v>
      </c>
      <c r="B56">
        <v>0.62</v>
      </c>
    </row>
    <row r="57" spans="1:2" x14ac:dyDescent="0.3">
      <c r="A57">
        <f>56*(1/2500)</f>
        <v>2.24E-2</v>
      </c>
      <c r="B57">
        <v>2.04</v>
      </c>
    </row>
    <row r="58" spans="1:2" x14ac:dyDescent="0.3">
      <c r="A58">
        <f>57*(1/2500)</f>
        <v>2.2800000000000001E-2</v>
      </c>
      <c r="B58">
        <v>0.28999999999999998</v>
      </c>
    </row>
    <row r="59" spans="1:2" x14ac:dyDescent="0.3">
      <c r="A59">
        <f>58*(1/2500)</f>
        <v>2.3200000000000002E-2</v>
      </c>
      <c r="B59">
        <v>0.55000000000000004</v>
      </c>
    </row>
    <row r="60" spans="1:2" x14ac:dyDescent="0.3">
      <c r="A60">
        <f>59*(1/2500)</f>
        <v>2.3599999999999999E-2</v>
      </c>
      <c r="B60">
        <v>0.86</v>
      </c>
    </row>
    <row r="61" spans="1:2" x14ac:dyDescent="0.3">
      <c r="A61">
        <f>60*(1/2500)</f>
        <v>2.4E-2</v>
      </c>
      <c r="B61">
        <v>1.19</v>
      </c>
    </row>
    <row r="62" spans="1:2" x14ac:dyDescent="0.3">
      <c r="A62">
        <f>61*(1/2500)</f>
        <v>2.4400000000000002E-2</v>
      </c>
      <c r="B62">
        <v>1.17</v>
      </c>
    </row>
    <row r="63" spans="1:2" x14ac:dyDescent="0.3">
      <c r="A63">
        <f>62*(1/2500)</f>
        <v>2.4800000000000003E-2</v>
      </c>
      <c r="B63">
        <v>1.18</v>
      </c>
    </row>
    <row r="64" spans="1:2" x14ac:dyDescent="0.3">
      <c r="A64">
        <f>63*(1/2500)</f>
        <v>2.52E-2</v>
      </c>
      <c r="B64">
        <v>2.21</v>
      </c>
    </row>
    <row r="65" spans="1:2" x14ac:dyDescent="0.3">
      <c r="A65">
        <f>64*(1/2500)</f>
        <v>2.5600000000000001E-2</v>
      </c>
      <c r="B65">
        <v>0.35</v>
      </c>
    </row>
    <row r="66" spans="1:2" x14ac:dyDescent="0.3">
      <c r="A66">
        <f>65*(1/2500)</f>
        <v>2.6000000000000002E-2</v>
      </c>
      <c r="B66">
        <v>1</v>
      </c>
    </row>
    <row r="67" spans="1:2" x14ac:dyDescent="0.3">
      <c r="A67">
        <f>66*(1/2500)</f>
        <v>2.64E-2</v>
      </c>
      <c r="B67">
        <v>1.57</v>
      </c>
    </row>
    <row r="68" spans="1:2" x14ac:dyDescent="0.3">
      <c r="A68">
        <f>67*(1/2500)</f>
        <v>2.6800000000000001E-2</v>
      </c>
      <c r="B68">
        <v>0.75</v>
      </c>
    </row>
    <row r="69" spans="1:2" x14ac:dyDescent="0.3">
      <c r="A69">
        <f>68*(1/2500)</f>
        <v>2.7200000000000002E-2</v>
      </c>
      <c r="B69">
        <v>0.63</v>
      </c>
    </row>
    <row r="70" spans="1:2" x14ac:dyDescent="0.3">
      <c r="A70">
        <f>69*(1/2500)</f>
        <v>2.7600000000000003E-2</v>
      </c>
      <c r="B70">
        <v>0.82</v>
      </c>
    </row>
    <row r="71" spans="1:2" x14ac:dyDescent="0.3">
      <c r="A71">
        <f>70*(1/2500)</f>
        <v>2.8000000000000001E-2</v>
      </c>
      <c r="B71">
        <v>2.0099999999999998</v>
      </c>
    </row>
    <row r="72" spans="1:2" x14ac:dyDescent="0.3">
      <c r="A72">
        <f>71*(1/2500)</f>
        <v>2.8400000000000002E-2</v>
      </c>
      <c r="B72">
        <v>1.74</v>
      </c>
    </row>
    <row r="73" spans="1:2" x14ac:dyDescent="0.3">
      <c r="A73">
        <f>72*(1/2500)</f>
        <v>2.8800000000000003E-2</v>
      </c>
      <c r="B73">
        <v>2.4900000000000002</v>
      </c>
    </row>
    <row r="74" spans="1:2" x14ac:dyDescent="0.3">
      <c r="A74">
        <f>73*(1/2500)</f>
        <v>2.92E-2</v>
      </c>
      <c r="B74">
        <v>0.88</v>
      </c>
    </row>
    <row r="75" spans="1:2" x14ac:dyDescent="0.3">
      <c r="A75">
        <f>74*(1/2500)</f>
        <v>2.9600000000000001E-2</v>
      </c>
      <c r="B75">
        <v>1</v>
      </c>
    </row>
    <row r="76" spans="1:2" x14ac:dyDescent="0.3">
      <c r="A76">
        <f>75*(1/2500)</f>
        <v>3.0000000000000002E-2</v>
      </c>
      <c r="B76">
        <v>0.41</v>
      </c>
    </row>
    <row r="77" spans="1:2" x14ac:dyDescent="0.3">
      <c r="A77">
        <f>76*(1/2500)</f>
        <v>3.04E-2</v>
      </c>
      <c r="B77">
        <v>1.64</v>
      </c>
    </row>
    <row r="78" spans="1:2" x14ac:dyDescent="0.3">
      <c r="A78">
        <f>77*(1/2500)</f>
        <v>3.0800000000000001E-2</v>
      </c>
      <c r="B78">
        <v>0.56000000000000005</v>
      </c>
    </row>
    <row r="79" spans="1:2" x14ac:dyDescent="0.3">
      <c r="A79">
        <f>78*(1/2500)</f>
        <v>3.1200000000000002E-2</v>
      </c>
      <c r="B79">
        <v>1.1499999999999999</v>
      </c>
    </row>
    <row r="80" spans="1:2" x14ac:dyDescent="0.3">
      <c r="A80">
        <f>79*(1/2500)</f>
        <v>3.1600000000000003E-2</v>
      </c>
      <c r="B80">
        <v>2.34</v>
      </c>
    </row>
    <row r="81" spans="1:2" x14ac:dyDescent="0.3">
      <c r="A81">
        <f>80*(1/2500)</f>
        <v>3.2000000000000001E-2</v>
      </c>
      <c r="B81">
        <v>0.09</v>
      </c>
    </row>
    <row r="82" spans="1:2" x14ac:dyDescent="0.3">
      <c r="A82">
        <f>81*(1/2500)</f>
        <v>3.2399999999999998E-2</v>
      </c>
      <c r="B82">
        <v>1.36</v>
      </c>
    </row>
    <row r="83" spans="1:2" x14ac:dyDescent="0.3">
      <c r="A83">
        <f>82*(1/2500)</f>
        <v>3.2800000000000003E-2</v>
      </c>
      <c r="B83">
        <v>0.79</v>
      </c>
    </row>
    <row r="84" spans="1:2" x14ac:dyDescent="0.3">
      <c r="A84">
        <f>83*(1/2500)</f>
        <v>3.32E-2</v>
      </c>
      <c r="B84">
        <v>2.5</v>
      </c>
    </row>
    <row r="85" spans="1:2" x14ac:dyDescent="0.3">
      <c r="A85">
        <f>84*(1/2500)</f>
        <v>3.3600000000000005E-2</v>
      </c>
      <c r="B85">
        <v>2.2799999999999998</v>
      </c>
    </row>
    <row r="86" spans="1:2" x14ac:dyDescent="0.3">
      <c r="A86">
        <f>85*(1/2500)</f>
        <v>3.4000000000000002E-2</v>
      </c>
      <c r="B86">
        <v>1.65</v>
      </c>
    </row>
    <row r="87" spans="1:2" x14ac:dyDescent="0.3">
      <c r="A87">
        <f>86*(1/2500)</f>
        <v>3.44E-2</v>
      </c>
      <c r="B87">
        <v>1.63</v>
      </c>
    </row>
    <row r="88" spans="1:2" x14ac:dyDescent="0.3">
      <c r="A88">
        <f>87*(1/2500)</f>
        <v>3.4800000000000005E-2</v>
      </c>
      <c r="B88">
        <v>1.05</v>
      </c>
    </row>
    <row r="89" spans="1:2" x14ac:dyDescent="0.3">
      <c r="A89">
        <f>88*(1/2500)</f>
        <v>3.5200000000000002E-2</v>
      </c>
      <c r="B89">
        <v>1.1200000000000001</v>
      </c>
    </row>
    <row r="90" spans="1:2" x14ac:dyDescent="0.3">
      <c r="A90">
        <f>89*(1/2500)</f>
        <v>3.56E-2</v>
      </c>
      <c r="B90">
        <v>1.87</v>
      </c>
    </row>
    <row r="91" spans="1:2" x14ac:dyDescent="0.3">
      <c r="A91">
        <f>90*(1/2500)</f>
        <v>3.6000000000000004E-2</v>
      </c>
      <c r="B91">
        <v>1.51</v>
      </c>
    </row>
    <row r="92" spans="1:2" x14ac:dyDescent="0.3">
      <c r="A92">
        <f>91*(1/2500)</f>
        <v>3.6400000000000002E-2</v>
      </c>
      <c r="B92">
        <v>0.73</v>
      </c>
    </row>
    <row r="93" spans="1:2" x14ac:dyDescent="0.3">
      <c r="A93">
        <f>92*(1/2500)</f>
        <v>3.6799999999999999E-2</v>
      </c>
      <c r="B93">
        <v>0.32</v>
      </c>
    </row>
    <row r="94" spans="1:2" x14ac:dyDescent="0.3">
      <c r="A94">
        <f>93*(1/2500)</f>
        <v>3.7200000000000004E-2</v>
      </c>
      <c r="B94">
        <v>2.39</v>
      </c>
    </row>
    <row r="95" spans="1:2" x14ac:dyDescent="0.3">
      <c r="A95">
        <f>94*(1/2500)</f>
        <v>3.7600000000000001E-2</v>
      </c>
      <c r="B95">
        <v>2.2200000000000002</v>
      </c>
    </row>
    <row r="96" spans="1:2" x14ac:dyDescent="0.3">
      <c r="A96">
        <f>95*(1/2500)</f>
        <v>3.7999999999999999E-2</v>
      </c>
      <c r="B96">
        <v>1.66</v>
      </c>
    </row>
    <row r="97" spans="1:2" x14ac:dyDescent="0.3">
      <c r="A97">
        <f>96*(1/2500)</f>
        <v>3.8400000000000004E-2</v>
      </c>
      <c r="B97">
        <v>0.8</v>
      </c>
    </row>
    <row r="98" spans="1:2" x14ac:dyDescent="0.3">
      <c r="A98">
        <f>97*(1/2500)</f>
        <v>3.8800000000000001E-2</v>
      </c>
      <c r="B98">
        <v>0.05</v>
      </c>
    </row>
    <row r="99" spans="1:2" x14ac:dyDescent="0.3">
      <c r="A99">
        <f>98*(1/2500)</f>
        <v>3.9199999999999999E-2</v>
      </c>
      <c r="B99">
        <v>0.51</v>
      </c>
    </row>
    <row r="100" spans="1:2" x14ac:dyDescent="0.3">
      <c r="A100">
        <f>99*(1/2500)</f>
        <v>3.9600000000000003E-2</v>
      </c>
      <c r="B100">
        <v>1.01</v>
      </c>
    </row>
    <row r="101" spans="1:2" x14ac:dyDescent="0.3">
      <c r="A101">
        <f>100*(1/2500)</f>
        <v>0.04</v>
      </c>
      <c r="B101">
        <v>0.92</v>
      </c>
    </row>
    <row r="102" spans="1:2" x14ac:dyDescent="0.3">
      <c r="A102">
        <f>101*(1/2500)</f>
        <v>4.0400000000000005E-2</v>
      </c>
      <c r="B102">
        <v>1.96</v>
      </c>
    </row>
    <row r="103" spans="1:2" x14ac:dyDescent="0.3">
      <c r="A103">
        <f>102*(1/2500)</f>
        <v>4.0800000000000003E-2</v>
      </c>
      <c r="B103">
        <v>2.2000000000000002</v>
      </c>
    </row>
    <row r="104" spans="1:2" x14ac:dyDescent="0.3">
      <c r="A104">
        <f>103*(1/2500)</f>
        <v>4.1200000000000001E-2</v>
      </c>
      <c r="B104">
        <v>1.03</v>
      </c>
    </row>
    <row r="105" spans="1:2" x14ac:dyDescent="0.3">
      <c r="A105">
        <f>104*(1/2500)</f>
        <v>4.1600000000000005E-2</v>
      </c>
      <c r="B105">
        <v>1.62</v>
      </c>
    </row>
    <row r="106" spans="1:2" x14ac:dyDescent="0.3">
      <c r="A106">
        <f>105*(1/2500)</f>
        <v>4.2000000000000003E-2</v>
      </c>
      <c r="B106">
        <v>0.43</v>
      </c>
    </row>
    <row r="107" spans="1:2" x14ac:dyDescent="0.3">
      <c r="A107">
        <f>106*(1/2500)</f>
        <v>4.24E-2</v>
      </c>
      <c r="B107">
        <v>0.71</v>
      </c>
    </row>
    <row r="108" spans="1:2" x14ac:dyDescent="0.3">
      <c r="A108">
        <f>107*(1/2500)</f>
        <v>4.2800000000000005E-2</v>
      </c>
      <c r="B108">
        <v>0.9</v>
      </c>
    </row>
    <row r="109" spans="1:2" x14ac:dyDescent="0.3">
      <c r="A109">
        <f>108*(1/2500)</f>
        <v>4.3200000000000002E-2</v>
      </c>
      <c r="B109">
        <v>1.1000000000000001</v>
      </c>
    </row>
    <row r="110" spans="1:2" x14ac:dyDescent="0.3">
      <c r="A110">
        <f>109*(1/2500)</f>
        <v>4.36E-2</v>
      </c>
      <c r="B110">
        <v>0.51</v>
      </c>
    </row>
    <row r="111" spans="1:2" x14ac:dyDescent="0.3">
      <c r="A111">
        <f>110*(1/2500)</f>
        <v>4.4000000000000004E-2</v>
      </c>
      <c r="B111">
        <v>0.46</v>
      </c>
    </row>
    <row r="112" spans="1:2" x14ac:dyDescent="0.3">
      <c r="A112">
        <f>111*(1/2500)</f>
        <v>4.4400000000000002E-2</v>
      </c>
      <c r="B112">
        <v>0.92</v>
      </c>
    </row>
    <row r="113" spans="1:2" x14ac:dyDescent="0.3">
      <c r="A113">
        <f>112*(1/2500)</f>
        <v>4.48E-2</v>
      </c>
      <c r="B113">
        <v>0.66</v>
      </c>
    </row>
    <row r="114" spans="1:2" x14ac:dyDescent="0.3">
      <c r="A114">
        <f>113*(1/2500)</f>
        <v>4.5200000000000004E-2</v>
      </c>
      <c r="B114">
        <v>0.63</v>
      </c>
    </row>
    <row r="115" spans="1:2" x14ac:dyDescent="0.3">
      <c r="A115">
        <f>114*(1/2500)</f>
        <v>4.5600000000000002E-2</v>
      </c>
      <c r="B115">
        <v>1.42</v>
      </c>
    </row>
    <row r="116" spans="1:2" x14ac:dyDescent="0.3">
      <c r="A116">
        <f>115*(1/2500)</f>
        <v>4.5999999999999999E-2</v>
      </c>
      <c r="B116">
        <v>1.92</v>
      </c>
    </row>
    <row r="117" spans="1:2" x14ac:dyDescent="0.3">
      <c r="A117">
        <f>116*(1/2500)</f>
        <v>4.6400000000000004E-2</v>
      </c>
      <c r="B117">
        <v>2.4</v>
      </c>
    </row>
    <row r="118" spans="1:2" x14ac:dyDescent="0.3">
      <c r="A118">
        <f>117*(1/2500)</f>
        <v>4.6800000000000001E-2</v>
      </c>
      <c r="B118">
        <v>1.1299999999999999</v>
      </c>
    </row>
    <row r="119" spans="1:2" x14ac:dyDescent="0.3">
      <c r="A119">
        <f>118*(1/2500)</f>
        <v>4.7199999999999999E-2</v>
      </c>
      <c r="B119">
        <v>1.1399999999999999</v>
      </c>
    </row>
    <row r="120" spans="1:2" x14ac:dyDescent="0.3">
      <c r="A120">
        <f>119*(1/2500)</f>
        <v>4.7600000000000003E-2</v>
      </c>
      <c r="B120">
        <v>1.59</v>
      </c>
    </row>
    <row r="121" spans="1:2" x14ac:dyDescent="0.3">
      <c r="A121">
        <f>120*(1/2500)</f>
        <v>4.8000000000000001E-2</v>
      </c>
      <c r="B121">
        <v>0.28000000000000003</v>
      </c>
    </row>
    <row r="122" spans="1:2" x14ac:dyDescent="0.3">
      <c r="A122">
        <f>121*(1/2500)</f>
        <v>4.8400000000000006E-2</v>
      </c>
      <c r="B122">
        <v>0.45</v>
      </c>
    </row>
    <row r="123" spans="1:2" x14ac:dyDescent="0.3">
      <c r="A123">
        <f>122*(1/2500)</f>
        <v>4.8800000000000003E-2</v>
      </c>
      <c r="B123">
        <v>1.06</v>
      </c>
    </row>
    <row r="124" spans="1:2" x14ac:dyDescent="0.3">
      <c r="A124">
        <f>123*(1/2500)</f>
        <v>4.9200000000000001E-2</v>
      </c>
      <c r="B124">
        <v>0.5</v>
      </c>
    </row>
    <row r="125" spans="1:2" x14ac:dyDescent="0.3">
      <c r="A125">
        <f>124*(1/2500)</f>
        <v>4.9600000000000005E-2</v>
      </c>
      <c r="B125">
        <v>0.85</v>
      </c>
    </row>
    <row r="126" spans="1:2" x14ac:dyDescent="0.3">
      <c r="A126">
        <f>125*(1/2500)</f>
        <v>0.05</v>
      </c>
      <c r="B126">
        <v>0.63</v>
      </c>
    </row>
    <row r="127" spans="1:2" x14ac:dyDescent="0.3">
      <c r="A127">
        <f>126*(1/2500)</f>
        <v>5.04E-2</v>
      </c>
      <c r="B127">
        <v>2.33</v>
      </c>
    </row>
    <row r="128" spans="1:2" x14ac:dyDescent="0.3">
      <c r="A128">
        <f>127*(1/2500)</f>
        <v>5.0800000000000005E-2</v>
      </c>
      <c r="B128">
        <v>2.17</v>
      </c>
    </row>
    <row r="129" spans="1:2" x14ac:dyDescent="0.3">
      <c r="A129">
        <f>128*(1/2500)</f>
        <v>5.1200000000000002E-2</v>
      </c>
      <c r="B129">
        <v>1.36</v>
      </c>
    </row>
    <row r="130" spans="1:2" x14ac:dyDescent="0.3">
      <c r="A130">
        <f>129*(1/2500)</f>
        <v>5.16E-2</v>
      </c>
      <c r="B130">
        <v>2.02</v>
      </c>
    </row>
    <row r="131" spans="1:2" x14ac:dyDescent="0.3">
      <c r="A131">
        <f>130*(1/2500)</f>
        <v>5.2000000000000005E-2</v>
      </c>
      <c r="B131">
        <v>0.83</v>
      </c>
    </row>
    <row r="132" spans="1:2" x14ac:dyDescent="0.3">
      <c r="A132">
        <f>131*(1/2500)</f>
        <v>5.2400000000000002E-2</v>
      </c>
      <c r="B132">
        <v>1.91</v>
      </c>
    </row>
    <row r="133" spans="1:2" x14ac:dyDescent="0.3">
      <c r="A133">
        <f>132*(1/2500)</f>
        <v>5.28E-2</v>
      </c>
      <c r="B133">
        <v>2.2000000000000002</v>
      </c>
    </row>
    <row r="134" spans="1:2" x14ac:dyDescent="0.3">
      <c r="A134">
        <f>133*(1/2500)</f>
        <v>5.3200000000000004E-2</v>
      </c>
      <c r="B134">
        <v>2.04</v>
      </c>
    </row>
    <row r="135" spans="1:2" x14ac:dyDescent="0.3">
      <c r="A135">
        <f>134*(1/2500)</f>
        <v>5.3600000000000002E-2</v>
      </c>
      <c r="B135">
        <v>1.41</v>
      </c>
    </row>
    <row r="136" spans="1:2" x14ac:dyDescent="0.3">
      <c r="A136">
        <f>135*(1/2500)</f>
        <v>5.3999999999999999E-2</v>
      </c>
      <c r="B136">
        <v>0.55000000000000004</v>
      </c>
    </row>
    <row r="137" spans="1:2" x14ac:dyDescent="0.3">
      <c r="A137">
        <f>136*(1/2500)</f>
        <v>5.4400000000000004E-2</v>
      </c>
      <c r="B137">
        <v>1.24</v>
      </c>
    </row>
    <row r="138" spans="1:2" x14ac:dyDescent="0.3">
      <c r="A138">
        <f>137*(1/2500)</f>
        <v>5.4800000000000001E-2</v>
      </c>
      <c r="B138">
        <v>1.47</v>
      </c>
    </row>
    <row r="139" spans="1:2" x14ac:dyDescent="0.3">
      <c r="A139">
        <f>138*(1/2500)</f>
        <v>5.5200000000000006E-2</v>
      </c>
      <c r="B139">
        <v>1.58</v>
      </c>
    </row>
    <row r="140" spans="1:2" x14ac:dyDescent="0.3">
      <c r="A140">
        <f>139*(1/2500)</f>
        <v>5.5600000000000004E-2</v>
      </c>
      <c r="B140">
        <v>1.78</v>
      </c>
    </row>
    <row r="141" spans="1:2" x14ac:dyDescent="0.3">
      <c r="A141">
        <f>140*(1/2500)</f>
        <v>5.6000000000000001E-2</v>
      </c>
      <c r="B141">
        <v>0.81</v>
      </c>
    </row>
    <row r="142" spans="1:2" x14ac:dyDescent="0.3">
      <c r="A142">
        <f>141*(1/2500)</f>
        <v>5.6400000000000006E-2</v>
      </c>
      <c r="B142">
        <v>1.59</v>
      </c>
    </row>
    <row r="143" spans="1:2" x14ac:dyDescent="0.3">
      <c r="A143">
        <f>142*(1/2500)</f>
        <v>5.6800000000000003E-2</v>
      </c>
      <c r="B143">
        <v>2.15</v>
      </c>
    </row>
    <row r="144" spans="1:2" x14ac:dyDescent="0.3">
      <c r="A144">
        <f>143*(1/2500)</f>
        <v>5.7200000000000001E-2</v>
      </c>
      <c r="B144">
        <v>2.5</v>
      </c>
    </row>
    <row r="145" spans="1:2" x14ac:dyDescent="0.3">
      <c r="A145">
        <f>144*(1/2500)</f>
        <v>5.7600000000000005E-2</v>
      </c>
      <c r="B145">
        <v>1.27</v>
      </c>
    </row>
    <row r="146" spans="1:2" x14ac:dyDescent="0.3">
      <c r="A146">
        <f>145*(1/2500)</f>
        <v>5.8000000000000003E-2</v>
      </c>
      <c r="B146">
        <v>0.79</v>
      </c>
    </row>
    <row r="147" spans="1:2" x14ac:dyDescent="0.3">
      <c r="A147">
        <f>146*(1/2500)</f>
        <v>5.8400000000000001E-2</v>
      </c>
      <c r="B147">
        <v>1.27</v>
      </c>
    </row>
    <row r="148" spans="1:2" x14ac:dyDescent="0.3">
      <c r="A148">
        <f>147*(1/2500)</f>
        <v>5.8800000000000005E-2</v>
      </c>
      <c r="B148">
        <v>2.36</v>
      </c>
    </row>
    <row r="149" spans="1:2" x14ac:dyDescent="0.3">
      <c r="A149">
        <f>148*(1/2500)</f>
        <v>5.9200000000000003E-2</v>
      </c>
      <c r="B149">
        <v>2.2799999999999998</v>
      </c>
    </row>
    <row r="150" spans="1:2" x14ac:dyDescent="0.3">
      <c r="A150">
        <f>149*(1/2500)</f>
        <v>5.96E-2</v>
      </c>
      <c r="B150">
        <v>0.35</v>
      </c>
    </row>
    <row r="151" spans="1:2" x14ac:dyDescent="0.3">
      <c r="A151">
        <f>150*(1/2500)</f>
        <v>6.0000000000000005E-2</v>
      </c>
      <c r="B151">
        <v>1.35</v>
      </c>
    </row>
    <row r="152" spans="1:2" x14ac:dyDescent="0.3">
      <c r="A152">
        <f>151*(1/2500)</f>
        <v>6.0400000000000002E-2</v>
      </c>
      <c r="B152">
        <v>1.27</v>
      </c>
    </row>
    <row r="153" spans="1:2" x14ac:dyDescent="0.3">
      <c r="A153">
        <f>152*(1/2500)</f>
        <v>6.08E-2</v>
      </c>
      <c r="B153">
        <v>1.93</v>
      </c>
    </row>
    <row r="154" spans="1:2" x14ac:dyDescent="0.3">
      <c r="A154">
        <f>153*(1/2500)</f>
        <v>6.1200000000000004E-2</v>
      </c>
      <c r="B154">
        <v>1.74</v>
      </c>
    </row>
    <row r="155" spans="1:2" x14ac:dyDescent="0.3">
      <c r="A155">
        <f>154*(1/2500)</f>
        <v>6.1600000000000002E-2</v>
      </c>
      <c r="B155">
        <v>0.55000000000000004</v>
      </c>
    </row>
    <row r="156" spans="1:2" x14ac:dyDescent="0.3">
      <c r="A156">
        <f>155*(1/2500)</f>
        <v>6.2E-2</v>
      </c>
      <c r="B156">
        <v>1.0900000000000001</v>
      </c>
    </row>
    <row r="157" spans="1:2" x14ac:dyDescent="0.3">
      <c r="A157">
        <f>156*(1/2500)</f>
        <v>6.2400000000000004E-2</v>
      </c>
      <c r="B157">
        <v>1.56</v>
      </c>
    </row>
    <row r="158" spans="1:2" x14ac:dyDescent="0.3">
      <c r="A158">
        <f>157*(1/2500)</f>
        <v>6.2800000000000009E-2</v>
      </c>
      <c r="B158">
        <v>2.2400000000000002</v>
      </c>
    </row>
    <row r="159" spans="1:2" x14ac:dyDescent="0.3">
      <c r="A159">
        <f>158*(1/2500)</f>
        <v>6.3200000000000006E-2</v>
      </c>
      <c r="B159">
        <v>0.79</v>
      </c>
    </row>
    <row r="160" spans="1:2" x14ac:dyDescent="0.3">
      <c r="A160">
        <f>159*(1/2500)</f>
        <v>6.3600000000000004E-2</v>
      </c>
      <c r="B160">
        <v>1.1499999999999999</v>
      </c>
    </row>
    <row r="161" spans="1:2" x14ac:dyDescent="0.3">
      <c r="A161">
        <f>160*(1/2500)</f>
        <v>6.4000000000000001E-2</v>
      </c>
      <c r="B161">
        <v>0.47</v>
      </c>
    </row>
    <row r="162" spans="1:2" x14ac:dyDescent="0.3">
      <c r="A162">
        <f>161*(1/2500)</f>
        <v>6.4399999999999999E-2</v>
      </c>
      <c r="B162">
        <v>0.26</v>
      </c>
    </row>
    <row r="163" spans="1:2" x14ac:dyDescent="0.3">
      <c r="A163">
        <f>162*(1/2500)</f>
        <v>6.4799999999999996E-2</v>
      </c>
      <c r="B163">
        <v>2.46</v>
      </c>
    </row>
    <row r="164" spans="1:2" x14ac:dyDescent="0.3">
      <c r="A164">
        <f>163*(1/2500)</f>
        <v>6.5200000000000008E-2</v>
      </c>
      <c r="B164">
        <v>1.56</v>
      </c>
    </row>
    <row r="165" spans="1:2" x14ac:dyDescent="0.3">
      <c r="A165">
        <f>164*(1/2500)</f>
        <v>6.5600000000000006E-2</v>
      </c>
      <c r="B165">
        <v>1.1100000000000001</v>
      </c>
    </row>
    <row r="166" spans="1:2" x14ac:dyDescent="0.3">
      <c r="A166">
        <f>165*(1/2500)</f>
        <v>6.6000000000000003E-2</v>
      </c>
      <c r="B166">
        <v>0.17</v>
      </c>
    </row>
    <row r="167" spans="1:2" x14ac:dyDescent="0.3">
      <c r="A167">
        <f>166*(1/2500)</f>
        <v>6.6400000000000001E-2</v>
      </c>
      <c r="B167">
        <v>1.1000000000000001</v>
      </c>
    </row>
    <row r="168" spans="1:2" x14ac:dyDescent="0.3">
      <c r="A168">
        <f>167*(1/2500)</f>
        <v>6.6799999999999998E-2</v>
      </c>
      <c r="B168">
        <v>1.35</v>
      </c>
    </row>
    <row r="169" spans="1:2" x14ac:dyDescent="0.3">
      <c r="A169">
        <f>168*(1/2500)</f>
        <v>6.720000000000001E-2</v>
      </c>
      <c r="B169">
        <v>2.4900000000000002</v>
      </c>
    </row>
    <row r="170" spans="1:2" x14ac:dyDescent="0.3">
      <c r="A170">
        <f>169*(1/2500)</f>
        <v>6.7600000000000007E-2</v>
      </c>
      <c r="B170">
        <v>1.0900000000000001</v>
      </c>
    </row>
    <row r="171" spans="1:2" x14ac:dyDescent="0.3">
      <c r="A171">
        <f>170*(1/2500)</f>
        <v>6.8000000000000005E-2</v>
      </c>
      <c r="B171">
        <v>0.31</v>
      </c>
    </row>
    <row r="172" spans="1:2" x14ac:dyDescent="0.3">
      <c r="A172">
        <f>171*(1/2500)</f>
        <v>6.8400000000000002E-2</v>
      </c>
      <c r="B172">
        <v>1.23</v>
      </c>
    </row>
    <row r="173" spans="1:2" x14ac:dyDescent="0.3">
      <c r="A173">
        <f>172*(1/2500)</f>
        <v>6.88E-2</v>
      </c>
      <c r="B173">
        <v>1.2</v>
      </c>
    </row>
    <row r="174" spans="1:2" x14ac:dyDescent="0.3">
      <c r="A174">
        <f>173*(1/2500)</f>
        <v>6.9199999999999998E-2</v>
      </c>
      <c r="B174">
        <v>0.36</v>
      </c>
    </row>
    <row r="175" spans="1:2" x14ac:dyDescent="0.3">
      <c r="A175">
        <f>174*(1/2500)</f>
        <v>6.9600000000000009E-2</v>
      </c>
      <c r="B175">
        <v>0.42</v>
      </c>
    </row>
    <row r="176" spans="1:2" x14ac:dyDescent="0.3">
      <c r="A176">
        <f>175*(1/2500)</f>
        <v>7.0000000000000007E-2</v>
      </c>
      <c r="B176">
        <v>2.41</v>
      </c>
    </row>
    <row r="177" spans="1:2" x14ac:dyDescent="0.3">
      <c r="A177">
        <f>176*(1/2500)</f>
        <v>7.0400000000000004E-2</v>
      </c>
      <c r="B177">
        <v>1.59</v>
      </c>
    </row>
    <row r="178" spans="1:2" x14ac:dyDescent="0.3">
      <c r="A178">
        <f>177*(1/2500)</f>
        <v>7.0800000000000002E-2</v>
      </c>
      <c r="B178">
        <v>1.24</v>
      </c>
    </row>
    <row r="179" spans="1:2" x14ac:dyDescent="0.3">
      <c r="A179">
        <f>178*(1/2500)</f>
        <v>7.1199999999999999E-2</v>
      </c>
      <c r="B179">
        <v>2.2200000000000002</v>
      </c>
    </row>
    <row r="180" spans="1:2" x14ac:dyDescent="0.3">
      <c r="A180">
        <f>179*(1/2500)</f>
        <v>7.1599999999999997E-2</v>
      </c>
      <c r="B180">
        <v>1.99</v>
      </c>
    </row>
    <row r="181" spans="1:2" x14ac:dyDescent="0.3">
      <c r="A181">
        <f>180*(1/2500)</f>
        <v>7.2000000000000008E-2</v>
      </c>
      <c r="B181">
        <v>0.7</v>
      </c>
    </row>
    <row r="182" spans="1:2" x14ac:dyDescent="0.3">
      <c r="A182">
        <f>181*(1/2500)</f>
        <v>7.2400000000000006E-2</v>
      </c>
      <c r="B182">
        <v>1.35</v>
      </c>
    </row>
    <row r="183" spans="1:2" x14ac:dyDescent="0.3">
      <c r="A183">
        <f>182*(1/2500)</f>
        <v>7.2800000000000004E-2</v>
      </c>
      <c r="B183">
        <v>0.37</v>
      </c>
    </row>
    <row r="184" spans="1:2" x14ac:dyDescent="0.3">
      <c r="A184">
        <f>183*(1/2500)</f>
        <v>7.3200000000000001E-2</v>
      </c>
      <c r="B184">
        <v>1.93</v>
      </c>
    </row>
    <row r="185" spans="1:2" x14ac:dyDescent="0.3">
      <c r="A185">
        <f>184*(1/2500)</f>
        <v>7.3599999999999999E-2</v>
      </c>
      <c r="B185">
        <v>0.4</v>
      </c>
    </row>
    <row r="186" spans="1:2" x14ac:dyDescent="0.3">
      <c r="A186">
        <f>185*(1/2500)</f>
        <v>7.400000000000001E-2</v>
      </c>
      <c r="B186">
        <v>2.13</v>
      </c>
    </row>
    <row r="187" spans="1:2" x14ac:dyDescent="0.3">
      <c r="A187">
        <f>186*(1/2500)</f>
        <v>7.4400000000000008E-2</v>
      </c>
      <c r="B187">
        <v>1.08</v>
      </c>
    </row>
    <row r="188" spans="1:2" x14ac:dyDescent="0.3">
      <c r="A188">
        <f>187*(1/2500)</f>
        <v>7.4800000000000005E-2</v>
      </c>
      <c r="B188">
        <v>0.91</v>
      </c>
    </row>
    <row r="189" spans="1:2" x14ac:dyDescent="0.3">
      <c r="A189">
        <f>188*(1/2500)</f>
        <v>7.5200000000000003E-2</v>
      </c>
      <c r="B189">
        <v>0.45</v>
      </c>
    </row>
    <row r="190" spans="1:2" x14ac:dyDescent="0.3">
      <c r="A190">
        <f>189*(1/2500)</f>
        <v>7.5600000000000001E-2</v>
      </c>
      <c r="B190">
        <v>1.35</v>
      </c>
    </row>
    <row r="191" spans="1:2" x14ac:dyDescent="0.3">
      <c r="A191">
        <f>190*(1/2500)</f>
        <v>7.5999999999999998E-2</v>
      </c>
      <c r="B191">
        <v>2.21</v>
      </c>
    </row>
    <row r="192" spans="1:2" x14ac:dyDescent="0.3">
      <c r="A192">
        <f>191*(1/2500)</f>
        <v>7.640000000000001E-2</v>
      </c>
      <c r="B192">
        <v>2.48</v>
      </c>
    </row>
    <row r="193" spans="1:2" x14ac:dyDescent="0.3">
      <c r="A193">
        <f>192*(1/2500)</f>
        <v>7.6800000000000007E-2</v>
      </c>
      <c r="B193">
        <v>0.9</v>
      </c>
    </row>
    <row r="194" spans="1:2" x14ac:dyDescent="0.3">
      <c r="A194">
        <f>193*(1/2500)</f>
        <v>7.7200000000000005E-2</v>
      </c>
      <c r="B194">
        <v>2.4</v>
      </c>
    </row>
    <row r="195" spans="1:2" x14ac:dyDescent="0.3">
      <c r="A195">
        <f>194*(1/2500)</f>
        <v>7.7600000000000002E-2</v>
      </c>
      <c r="B195">
        <v>1</v>
      </c>
    </row>
    <row r="196" spans="1:2" x14ac:dyDescent="0.3">
      <c r="A196">
        <f>195*(1/2500)</f>
        <v>7.8E-2</v>
      </c>
      <c r="B196">
        <v>2.27</v>
      </c>
    </row>
    <row r="197" spans="1:2" x14ac:dyDescent="0.3">
      <c r="A197">
        <f>196*(1/2500)</f>
        <v>7.8399999999999997E-2</v>
      </c>
      <c r="B197">
        <v>-0.01</v>
      </c>
    </row>
    <row r="198" spans="1:2" x14ac:dyDescent="0.3">
      <c r="A198">
        <f>197*(1/2500)</f>
        <v>7.8800000000000009E-2</v>
      </c>
      <c r="B198">
        <v>0.56000000000000005</v>
      </c>
    </row>
    <row r="199" spans="1:2" x14ac:dyDescent="0.3">
      <c r="A199">
        <f>198*(1/2500)</f>
        <v>7.9200000000000007E-2</v>
      </c>
      <c r="B199">
        <v>2.4900000000000002</v>
      </c>
    </row>
    <row r="200" spans="1:2" x14ac:dyDescent="0.3">
      <c r="A200">
        <f>199*(1/2500)</f>
        <v>7.9600000000000004E-2</v>
      </c>
      <c r="B200">
        <v>1.34</v>
      </c>
    </row>
    <row r="201" spans="1:2" x14ac:dyDescent="0.3">
      <c r="A201">
        <f>200*(1/2500)</f>
        <v>0.08</v>
      </c>
      <c r="B201">
        <v>2.4700000000000002</v>
      </c>
    </row>
    <row r="202" spans="1:2" x14ac:dyDescent="0.3">
      <c r="A202">
        <f>201*(1/2500)</f>
        <v>8.0399999999999999E-2</v>
      </c>
      <c r="B202">
        <v>0.88</v>
      </c>
    </row>
    <row r="203" spans="1:2" x14ac:dyDescent="0.3">
      <c r="A203">
        <f>202*(1/2500)</f>
        <v>8.0800000000000011E-2</v>
      </c>
      <c r="B203">
        <v>0.12</v>
      </c>
    </row>
    <row r="204" spans="1:2" x14ac:dyDescent="0.3">
      <c r="A204">
        <f>203*(1/2500)</f>
        <v>8.1200000000000008E-2</v>
      </c>
      <c r="B204">
        <v>0.67</v>
      </c>
    </row>
    <row r="205" spans="1:2" x14ac:dyDescent="0.3">
      <c r="A205">
        <f>204*(1/2500)</f>
        <v>8.1600000000000006E-2</v>
      </c>
      <c r="B205">
        <v>2.2999999999999998</v>
      </c>
    </row>
    <row r="206" spans="1:2" x14ac:dyDescent="0.3">
      <c r="A206">
        <f>205*(1/2500)</f>
        <v>8.2000000000000003E-2</v>
      </c>
      <c r="B206">
        <v>0.66</v>
      </c>
    </row>
    <row r="207" spans="1:2" x14ac:dyDescent="0.3">
      <c r="A207">
        <f>206*(1/2500)</f>
        <v>8.2400000000000001E-2</v>
      </c>
      <c r="B207">
        <v>2.5099999999999998</v>
      </c>
    </row>
    <row r="208" spans="1:2" x14ac:dyDescent="0.3">
      <c r="A208">
        <f>207*(1/2500)</f>
        <v>8.2799999999999999E-2</v>
      </c>
      <c r="B208">
        <v>1.88</v>
      </c>
    </row>
    <row r="209" spans="1:2" x14ac:dyDescent="0.3">
      <c r="A209">
        <f>208*(1/2500)</f>
        <v>8.320000000000001E-2</v>
      </c>
      <c r="B209">
        <v>1.72</v>
      </c>
    </row>
    <row r="210" spans="1:2" x14ac:dyDescent="0.3">
      <c r="A210">
        <f>209*(1/2500)</f>
        <v>8.3600000000000008E-2</v>
      </c>
      <c r="B210">
        <v>1.74</v>
      </c>
    </row>
    <row r="211" spans="1:2" x14ac:dyDescent="0.3">
      <c r="A211">
        <f>210*(1/2500)</f>
        <v>8.4000000000000005E-2</v>
      </c>
      <c r="B211">
        <v>0.97</v>
      </c>
    </row>
    <row r="212" spans="1:2" x14ac:dyDescent="0.3">
      <c r="A212">
        <f>211*(1/2500)</f>
        <v>8.4400000000000003E-2</v>
      </c>
      <c r="B212">
        <v>1.55</v>
      </c>
    </row>
    <row r="213" spans="1:2" x14ac:dyDescent="0.3">
      <c r="A213">
        <f>212*(1/2500)</f>
        <v>8.48E-2</v>
      </c>
      <c r="B213">
        <v>0.79</v>
      </c>
    </row>
    <row r="214" spans="1:2" x14ac:dyDescent="0.3">
      <c r="A214">
        <f>213*(1/2500)</f>
        <v>8.5199999999999998E-2</v>
      </c>
      <c r="B214">
        <v>1.18</v>
      </c>
    </row>
    <row r="215" spans="1:2" x14ac:dyDescent="0.3">
      <c r="A215">
        <f>214*(1/2500)</f>
        <v>8.5600000000000009E-2</v>
      </c>
      <c r="B215">
        <v>2.2200000000000002</v>
      </c>
    </row>
    <row r="216" spans="1:2" x14ac:dyDescent="0.3">
      <c r="A216">
        <f>215*(1/2500)</f>
        <v>8.6000000000000007E-2</v>
      </c>
      <c r="B216">
        <v>1.4</v>
      </c>
    </row>
    <row r="217" spans="1:2" x14ac:dyDescent="0.3">
      <c r="A217">
        <f>216*(1/2500)</f>
        <v>8.6400000000000005E-2</v>
      </c>
      <c r="B217">
        <v>1.72</v>
      </c>
    </row>
    <row r="218" spans="1:2" x14ac:dyDescent="0.3">
      <c r="A218">
        <f>217*(1/2500)</f>
        <v>8.6800000000000002E-2</v>
      </c>
      <c r="B218">
        <v>1.18</v>
      </c>
    </row>
    <row r="219" spans="1:2" x14ac:dyDescent="0.3">
      <c r="A219">
        <f>218*(1/2500)</f>
        <v>8.72E-2</v>
      </c>
      <c r="B219">
        <v>1.05</v>
      </c>
    </row>
    <row r="220" spans="1:2" x14ac:dyDescent="0.3">
      <c r="A220">
        <f>219*(1/2500)</f>
        <v>8.7599999999999997E-2</v>
      </c>
      <c r="B220">
        <v>1.47</v>
      </c>
    </row>
    <row r="221" spans="1:2" x14ac:dyDescent="0.3">
      <c r="A221">
        <f>220*(1/2500)</f>
        <v>8.8000000000000009E-2</v>
      </c>
      <c r="B221">
        <v>1.01</v>
      </c>
    </row>
    <row r="222" spans="1:2" x14ac:dyDescent="0.3">
      <c r="A222">
        <f>221*(1/2500)</f>
        <v>8.8400000000000006E-2</v>
      </c>
      <c r="B222">
        <v>1.28</v>
      </c>
    </row>
    <row r="223" spans="1:2" x14ac:dyDescent="0.3">
      <c r="A223">
        <f>222*(1/2500)</f>
        <v>8.8800000000000004E-2</v>
      </c>
      <c r="B223">
        <v>1.29</v>
      </c>
    </row>
    <row r="224" spans="1:2" x14ac:dyDescent="0.3">
      <c r="A224">
        <f>223*(1/2500)</f>
        <v>8.9200000000000002E-2</v>
      </c>
      <c r="B224">
        <v>1.5</v>
      </c>
    </row>
    <row r="225" spans="1:2" x14ac:dyDescent="0.3">
      <c r="A225">
        <f>224*(1/2500)</f>
        <v>8.9599999999999999E-2</v>
      </c>
      <c r="B225">
        <v>2.19</v>
      </c>
    </row>
    <row r="226" spans="1:2" x14ac:dyDescent="0.3">
      <c r="A226">
        <f>225*(1/2500)</f>
        <v>9.0000000000000011E-2</v>
      </c>
      <c r="B226">
        <v>1.0900000000000001</v>
      </c>
    </row>
    <row r="227" spans="1:2" x14ac:dyDescent="0.3">
      <c r="A227">
        <f>226*(1/2500)</f>
        <v>9.0400000000000008E-2</v>
      </c>
      <c r="B227">
        <v>0.32</v>
      </c>
    </row>
    <row r="228" spans="1:2" x14ac:dyDescent="0.3">
      <c r="A228">
        <f>227*(1/2500)</f>
        <v>9.0800000000000006E-2</v>
      </c>
      <c r="B228">
        <v>0.78</v>
      </c>
    </row>
    <row r="229" spans="1:2" x14ac:dyDescent="0.3">
      <c r="A229">
        <f>228*(1/2500)</f>
        <v>9.1200000000000003E-2</v>
      </c>
      <c r="B229">
        <v>0.71</v>
      </c>
    </row>
    <row r="230" spans="1:2" x14ac:dyDescent="0.3">
      <c r="A230">
        <f>229*(1/2500)</f>
        <v>9.1600000000000001E-2</v>
      </c>
      <c r="B230">
        <v>1.73</v>
      </c>
    </row>
    <row r="231" spans="1:2" x14ac:dyDescent="0.3">
      <c r="A231">
        <f>230*(1/2500)</f>
        <v>9.1999999999999998E-2</v>
      </c>
      <c r="B231">
        <v>2.48</v>
      </c>
    </row>
    <row r="232" spans="1:2" x14ac:dyDescent="0.3">
      <c r="A232">
        <f>231*(1/2500)</f>
        <v>9.240000000000001E-2</v>
      </c>
      <c r="B232">
        <v>0.46</v>
      </c>
    </row>
    <row r="233" spans="1:2" x14ac:dyDescent="0.3">
      <c r="A233">
        <f>232*(1/2500)</f>
        <v>9.2800000000000007E-2</v>
      </c>
      <c r="B233">
        <v>2.12</v>
      </c>
    </row>
    <row r="234" spans="1:2" x14ac:dyDescent="0.3">
      <c r="A234">
        <f>233*(1/2500)</f>
        <v>9.3200000000000005E-2</v>
      </c>
      <c r="B234">
        <v>1.67</v>
      </c>
    </row>
    <row r="235" spans="1:2" x14ac:dyDescent="0.3">
      <c r="A235">
        <f>234*(1/2500)</f>
        <v>9.3600000000000003E-2</v>
      </c>
      <c r="B235">
        <v>1.58</v>
      </c>
    </row>
    <row r="236" spans="1:2" x14ac:dyDescent="0.3">
      <c r="A236">
        <f>235*(1/2500)</f>
        <v>9.4E-2</v>
      </c>
      <c r="B236">
        <v>0.88</v>
      </c>
    </row>
    <row r="237" spans="1:2" x14ac:dyDescent="0.3">
      <c r="A237">
        <f>236*(1/2500)</f>
        <v>9.4399999999999998E-2</v>
      </c>
      <c r="B237">
        <v>0.99</v>
      </c>
    </row>
    <row r="238" spans="1:2" x14ac:dyDescent="0.3">
      <c r="A238">
        <f>237*(1/2500)</f>
        <v>9.4800000000000009E-2</v>
      </c>
      <c r="B238">
        <v>2.4500000000000002</v>
      </c>
    </row>
    <row r="239" spans="1:2" x14ac:dyDescent="0.3">
      <c r="A239">
        <f>238*(1/2500)</f>
        <v>9.5200000000000007E-2</v>
      </c>
      <c r="B239">
        <v>2.4700000000000002</v>
      </c>
    </row>
    <row r="240" spans="1:2" x14ac:dyDescent="0.3">
      <c r="A240">
        <f>239*(1/2500)</f>
        <v>9.5600000000000004E-2</v>
      </c>
      <c r="B240">
        <v>1.68</v>
      </c>
    </row>
    <row r="241" spans="1:2" x14ac:dyDescent="0.3">
      <c r="A241">
        <f>240*(1/2500)</f>
        <v>9.6000000000000002E-2</v>
      </c>
      <c r="B241">
        <v>2.34</v>
      </c>
    </row>
    <row r="242" spans="1:2" x14ac:dyDescent="0.3">
      <c r="A242">
        <f>241*(1/2500)</f>
        <v>9.64E-2</v>
      </c>
      <c r="B242">
        <v>1.89</v>
      </c>
    </row>
    <row r="243" spans="1:2" x14ac:dyDescent="0.3">
      <c r="A243">
        <f>242*(1/2500)</f>
        <v>9.6800000000000011E-2</v>
      </c>
      <c r="B243">
        <v>0.66</v>
      </c>
    </row>
    <row r="244" spans="1:2" x14ac:dyDescent="0.3">
      <c r="A244">
        <f>243*(1/2500)</f>
        <v>9.7200000000000009E-2</v>
      </c>
      <c r="B244">
        <v>2.2599999999999998</v>
      </c>
    </row>
    <row r="245" spans="1:2" x14ac:dyDescent="0.3">
      <c r="A245">
        <f>244*(1/2500)</f>
        <v>9.7600000000000006E-2</v>
      </c>
      <c r="B245">
        <v>1.6</v>
      </c>
    </row>
    <row r="246" spans="1:2" x14ac:dyDescent="0.3">
      <c r="A246">
        <f>245*(1/2500)</f>
        <v>9.8000000000000004E-2</v>
      </c>
      <c r="B246">
        <v>2.37</v>
      </c>
    </row>
    <row r="247" spans="1:2" x14ac:dyDescent="0.3">
      <c r="A247">
        <f>246*(1/2500)</f>
        <v>9.8400000000000001E-2</v>
      </c>
      <c r="B247">
        <v>2.2999999999999998</v>
      </c>
    </row>
    <row r="248" spans="1:2" x14ac:dyDescent="0.3">
      <c r="A248">
        <f>247*(1/2500)</f>
        <v>9.8799999999999999E-2</v>
      </c>
      <c r="B248">
        <v>0.87</v>
      </c>
    </row>
    <row r="249" spans="1:2" x14ac:dyDescent="0.3">
      <c r="A249">
        <f>248*(1/2500)</f>
        <v>9.920000000000001E-2</v>
      </c>
      <c r="B249">
        <v>2.41</v>
      </c>
    </row>
    <row r="250" spans="1:2" x14ac:dyDescent="0.3">
      <c r="A250">
        <f>249*(1/2500)</f>
        <v>9.9600000000000008E-2</v>
      </c>
      <c r="B250">
        <v>1.55</v>
      </c>
    </row>
    <row r="251" spans="1:2" x14ac:dyDescent="0.3">
      <c r="A251">
        <f>250*(1/2500)</f>
        <v>0.1</v>
      </c>
      <c r="B251">
        <v>0.01</v>
      </c>
    </row>
    <row r="252" spans="1:2" x14ac:dyDescent="0.3">
      <c r="A252">
        <f>251*(1/2500)</f>
        <v>0.1004</v>
      </c>
      <c r="B252">
        <v>0.86</v>
      </c>
    </row>
    <row r="253" spans="1:2" x14ac:dyDescent="0.3">
      <c r="A253">
        <f>252*(1/2500)</f>
        <v>0.1008</v>
      </c>
      <c r="B253">
        <v>1.5</v>
      </c>
    </row>
    <row r="254" spans="1:2" x14ac:dyDescent="0.3">
      <c r="A254">
        <f>253*(1/2500)</f>
        <v>0.1012</v>
      </c>
      <c r="B254">
        <v>1.1499999999999999</v>
      </c>
    </row>
    <row r="255" spans="1:2" x14ac:dyDescent="0.3">
      <c r="A255">
        <f>254*(1/2500)</f>
        <v>0.10160000000000001</v>
      </c>
      <c r="B255">
        <v>1.1399999999999999</v>
      </c>
    </row>
    <row r="256" spans="1:2" x14ac:dyDescent="0.3">
      <c r="A256">
        <f>255*(1/2500)</f>
        <v>0.10200000000000001</v>
      </c>
      <c r="B256">
        <v>2.0499999999999998</v>
      </c>
    </row>
    <row r="257" spans="1:2" x14ac:dyDescent="0.3">
      <c r="A257">
        <f>256*(1/2500)</f>
        <v>0.1024</v>
      </c>
      <c r="B257">
        <v>0.49</v>
      </c>
    </row>
    <row r="258" spans="1:2" x14ac:dyDescent="0.3">
      <c r="A258">
        <f>257*(1/2500)</f>
        <v>0.1028</v>
      </c>
      <c r="B258">
        <v>2.04</v>
      </c>
    </row>
    <row r="259" spans="1:2" x14ac:dyDescent="0.3">
      <c r="A259">
        <f>258*(1/2500)</f>
        <v>0.1032</v>
      </c>
      <c r="B259">
        <v>1.74</v>
      </c>
    </row>
    <row r="260" spans="1:2" x14ac:dyDescent="0.3">
      <c r="A260">
        <f>259*(1/2500)</f>
        <v>0.10360000000000001</v>
      </c>
      <c r="B260">
        <v>1.64</v>
      </c>
    </row>
    <row r="261" spans="1:2" x14ac:dyDescent="0.3">
      <c r="A261">
        <f>260*(1/2500)</f>
        <v>0.10400000000000001</v>
      </c>
      <c r="B261">
        <v>1.24</v>
      </c>
    </row>
    <row r="262" spans="1:2" x14ac:dyDescent="0.3">
      <c r="A262">
        <f>261*(1/2500)</f>
        <v>0.10440000000000001</v>
      </c>
      <c r="B262">
        <v>0.13</v>
      </c>
    </row>
    <row r="263" spans="1:2" x14ac:dyDescent="0.3">
      <c r="A263">
        <f>262*(1/2500)</f>
        <v>0.1048</v>
      </c>
      <c r="B263">
        <v>2.31</v>
      </c>
    </row>
    <row r="264" spans="1:2" x14ac:dyDescent="0.3">
      <c r="A264">
        <f>263*(1/2500)</f>
        <v>0.1052</v>
      </c>
      <c r="B264">
        <v>1.24</v>
      </c>
    </row>
    <row r="265" spans="1:2" x14ac:dyDescent="0.3">
      <c r="A265">
        <f>264*(1/2500)</f>
        <v>0.1056</v>
      </c>
      <c r="B265">
        <v>1.04</v>
      </c>
    </row>
    <row r="266" spans="1:2" x14ac:dyDescent="0.3">
      <c r="A266">
        <f>265*(1/2500)</f>
        <v>0.10600000000000001</v>
      </c>
      <c r="B266">
        <v>0.86</v>
      </c>
    </row>
    <row r="267" spans="1:2" x14ac:dyDescent="0.3">
      <c r="A267">
        <f>266*(1/2500)</f>
        <v>0.10640000000000001</v>
      </c>
      <c r="B267">
        <v>1.95</v>
      </c>
    </row>
    <row r="268" spans="1:2" x14ac:dyDescent="0.3">
      <c r="A268">
        <f>267*(1/2500)</f>
        <v>0.10680000000000001</v>
      </c>
      <c r="B268">
        <v>2.4300000000000002</v>
      </c>
    </row>
    <row r="269" spans="1:2" x14ac:dyDescent="0.3">
      <c r="A269">
        <f>268*(1/2500)</f>
        <v>0.1072</v>
      </c>
      <c r="B269">
        <v>0.86</v>
      </c>
    </row>
    <row r="270" spans="1:2" x14ac:dyDescent="0.3">
      <c r="A270">
        <f>269*(1/2500)</f>
        <v>0.1076</v>
      </c>
      <c r="B270">
        <v>1.69</v>
      </c>
    </row>
    <row r="271" spans="1:2" x14ac:dyDescent="0.3">
      <c r="A271">
        <f>270*(1/2500)</f>
        <v>0.108</v>
      </c>
      <c r="B271">
        <v>0.97</v>
      </c>
    </row>
    <row r="272" spans="1:2" x14ac:dyDescent="0.3">
      <c r="A272">
        <f>271*(1/2500)</f>
        <v>0.10840000000000001</v>
      </c>
      <c r="B272">
        <v>1.82</v>
      </c>
    </row>
    <row r="273" spans="1:2" x14ac:dyDescent="0.3">
      <c r="A273">
        <f>272*(1/2500)</f>
        <v>0.10880000000000001</v>
      </c>
      <c r="B273">
        <v>0.84</v>
      </c>
    </row>
    <row r="274" spans="1:2" x14ac:dyDescent="0.3">
      <c r="A274">
        <f>273*(1/2500)</f>
        <v>0.10920000000000001</v>
      </c>
      <c r="B274">
        <v>2.41</v>
      </c>
    </row>
    <row r="275" spans="1:2" x14ac:dyDescent="0.3">
      <c r="A275">
        <f>274*(1/2500)</f>
        <v>0.1096</v>
      </c>
      <c r="B275">
        <v>0.56999999999999995</v>
      </c>
    </row>
    <row r="276" spans="1:2" x14ac:dyDescent="0.3">
      <c r="A276">
        <f>275*(1/2500)</f>
        <v>0.11</v>
      </c>
      <c r="B276">
        <v>1.03</v>
      </c>
    </row>
    <row r="277" spans="1:2" x14ac:dyDescent="0.3">
      <c r="A277">
        <f>276*(1/2500)</f>
        <v>0.11040000000000001</v>
      </c>
      <c r="B277">
        <v>0.5</v>
      </c>
    </row>
    <row r="278" spans="1:2" x14ac:dyDescent="0.3">
      <c r="A278">
        <f>277*(1/2500)</f>
        <v>0.11080000000000001</v>
      </c>
      <c r="B278">
        <v>1.35</v>
      </c>
    </row>
    <row r="279" spans="1:2" x14ac:dyDescent="0.3">
      <c r="A279">
        <f>278*(1/2500)</f>
        <v>0.11120000000000001</v>
      </c>
      <c r="B279">
        <v>1.69</v>
      </c>
    </row>
    <row r="280" spans="1:2" x14ac:dyDescent="0.3">
      <c r="A280">
        <f>279*(1/2500)</f>
        <v>0.1116</v>
      </c>
      <c r="B280">
        <v>0.13</v>
      </c>
    </row>
    <row r="281" spans="1:2" x14ac:dyDescent="0.3">
      <c r="A281">
        <f>280*(1/2500)</f>
        <v>0.112</v>
      </c>
      <c r="B281">
        <v>2.36</v>
      </c>
    </row>
    <row r="282" spans="1:2" x14ac:dyDescent="0.3">
      <c r="A282">
        <f>281*(1/2500)</f>
        <v>0.1124</v>
      </c>
      <c r="B282">
        <v>0.48</v>
      </c>
    </row>
    <row r="283" spans="1:2" x14ac:dyDescent="0.3">
      <c r="A283">
        <f>282*(1/2500)</f>
        <v>0.11280000000000001</v>
      </c>
      <c r="B283">
        <v>2.44</v>
      </c>
    </row>
    <row r="284" spans="1:2" x14ac:dyDescent="0.3">
      <c r="A284">
        <f>283*(1/2500)</f>
        <v>0.11320000000000001</v>
      </c>
      <c r="B284">
        <v>0.69</v>
      </c>
    </row>
    <row r="285" spans="1:2" x14ac:dyDescent="0.3">
      <c r="A285">
        <f>284*(1/2500)</f>
        <v>0.11360000000000001</v>
      </c>
      <c r="B285">
        <v>1.68</v>
      </c>
    </row>
    <row r="286" spans="1:2" x14ac:dyDescent="0.3">
      <c r="A286">
        <f>285*(1/2500)</f>
        <v>0.114</v>
      </c>
      <c r="B286">
        <v>1.98</v>
      </c>
    </row>
    <row r="287" spans="1:2" x14ac:dyDescent="0.3">
      <c r="A287">
        <f>286*(1/2500)</f>
        <v>0.1144</v>
      </c>
      <c r="B287">
        <v>1.55</v>
      </c>
    </row>
    <row r="288" spans="1:2" x14ac:dyDescent="0.3">
      <c r="A288">
        <f>287*(1/2500)</f>
        <v>0.1148</v>
      </c>
      <c r="B288">
        <v>1.31</v>
      </c>
    </row>
    <row r="289" spans="1:2" x14ac:dyDescent="0.3">
      <c r="A289">
        <f>288*(1/2500)</f>
        <v>0.11520000000000001</v>
      </c>
      <c r="B289">
        <v>1.87</v>
      </c>
    </row>
    <row r="290" spans="1:2" x14ac:dyDescent="0.3">
      <c r="A290">
        <f>289*(1/2500)</f>
        <v>0.11560000000000001</v>
      </c>
      <c r="B290">
        <v>1.17</v>
      </c>
    </row>
    <row r="291" spans="1:2" x14ac:dyDescent="0.3">
      <c r="A291">
        <f>290*(1/2500)</f>
        <v>0.11600000000000001</v>
      </c>
      <c r="B291">
        <v>1.55</v>
      </c>
    </row>
    <row r="292" spans="1:2" x14ac:dyDescent="0.3">
      <c r="A292">
        <f>291*(1/2500)</f>
        <v>0.1164</v>
      </c>
      <c r="B292">
        <v>1.82</v>
      </c>
    </row>
    <row r="293" spans="1:2" x14ac:dyDescent="0.3">
      <c r="A293">
        <f>292*(1/2500)</f>
        <v>0.1168</v>
      </c>
      <c r="B293">
        <v>1.21</v>
      </c>
    </row>
    <row r="294" spans="1:2" x14ac:dyDescent="0.3">
      <c r="A294">
        <f>293*(1/2500)</f>
        <v>0.11720000000000001</v>
      </c>
      <c r="B294">
        <v>2.5099999999999998</v>
      </c>
    </row>
    <row r="295" spans="1:2" x14ac:dyDescent="0.3">
      <c r="A295">
        <f>294*(1/2500)</f>
        <v>0.11760000000000001</v>
      </c>
      <c r="B295">
        <v>1.98</v>
      </c>
    </row>
    <row r="296" spans="1:2" x14ac:dyDescent="0.3">
      <c r="A296">
        <f>295*(1/2500)</f>
        <v>0.11800000000000001</v>
      </c>
      <c r="B296">
        <v>1.42</v>
      </c>
    </row>
    <row r="297" spans="1:2" x14ac:dyDescent="0.3">
      <c r="A297">
        <f>296*(1/2500)</f>
        <v>0.11840000000000001</v>
      </c>
      <c r="B297">
        <v>1.43</v>
      </c>
    </row>
    <row r="298" spans="1:2" x14ac:dyDescent="0.3">
      <c r="A298">
        <f>297*(1/2500)</f>
        <v>0.1188</v>
      </c>
      <c r="B298">
        <v>0.98</v>
      </c>
    </row>
    <row r="299" spans="1:2" x14ac:dyDescent="0.3">
      <c r="A299">
        <f>298*(1/2500)</f>
        <v>0.1192</v>
      </c>
      <c r="B299">
        <v>1.0900000000000001</v>
      </c>
    </row>
    <row r="300" spans="1:2" x14ac:dyDescent="0.3">
      <c r="A300">
        <f>299*(1/2500)</f>
        <v>0.11960000000000001</v>
      </c>
      <c r="B300">
        <v>0.93</v>
      </c>
    </row>
    <row r="301" spans="1:2" x14ac:dyDescent="0.3">
      <c r="A301">
        <f>300*(1/2500)</f>
        <v>0.12000000000000001</v>
      </c>
      <c r="B301">
        <v>1.1499999999999999</v>
      </c>
    </row>
    <row r="302" spans="1:2" x14ac:dyDescent="0.3">
      <c r="A302">
        <f>301*(1/2500)</f>
        <v>0.12040000000000001</v>
      </c>
      <c r="B302">
        <v>1.42</v>
      </c>
    </row>
    <row r="303" spans="1:2" x14ac:dyDescent="0.3">
      <c r="A303">
        <f>302*(1/2500)</f>
        <v>0.1208</v>
      </c>
      <c r="B303">
        <v>1.66</v>
      </c>
    </row>
    <row r="304" spans="1:2" x14ac:dyDescent="0.3">
      <c r="A304">
        <f>303*(1/2500)</f>
        <v>0.1212</v>
      </c>
      <c r="B304">
        <v>2.17</v>
      </c>
    </row>
    <row r="305" spans="1:2" x14ac:dyDescent="0.3">
      <c r="A305">
        <f>304*(1/2500)</f>
        <v>0.1216</v>
      </c>
      <c r="B305">
        <v>1.9</v>
      </c>
    </row>
    <row r="306" spans="1:2" x14ac:dyDescent="0.3">
      <c r="A306">
        <f>305*(1/2500)</f>
        <v>0.12200000000000001</v>
      </c>
      <c r="B306">
        <v>0.56000000000000005</v>
      </c>
    </row>
    <row r="307" spans="1:2" x14ac:dyDescent="0.3">
      <c r="A307">
        <f>306*(1/2500)</f>
        <v>0.12240000000000001</v>
      </c>
      <c r="B307">
        <v>1.36</v>
      </c>
    </row>
    <row r="308" spans="1:2" x14ac:dyDescent="0.3">
      <c r="A308">
        <f>307*(1/2500)</f>
        <v>0.12280000000000001</v>
      </c>
      <c r="B308">
        <v>0.65</v>
      </c>
    </row>
    <row r="309" spans="1:2" x14ac:dyDescent="0.3">
      <c r="A309">
        <f>308*(1/2500)</f>
        <v>0.1232</v>
      </c>
      <c r="B309">
        <v>1.6</v>
      </c>
    </row>
    <row r="310" spans="1:2" x14ac:dyDescent="0.3">
      <c r="A310">
        <f>309*(1/2500)</f>
        <v>0.1236</v>
      </c>
      <c r="B310">
        <v>0.74</v>
      </c>
    </row>
    <row r="311" spans="1:2" x14ac:dyDescent="0.3">
      <c r="A311">
        <f>310*(1/2500)</f>
        <v>0.124</v>
      </c>
      <c r="B311">
        <v>1.39</v>
      </c>
    </row>
    <row r="312" spans="1:2" x14ac:dyDescent="0.3">
      <c r="A312">
        <f>311*(1/2500)</f>
        <v>0.12440000000000001</v>
      </c>
      <c r="B312">
        <v>0.95</v>
      </c>
    </row>
    <row r="313" spans="1:2" x14ac:dyDescent="0.3">
      <c r="A313">
        <f>312*(1/2500)</f>
        <v>0.12480000000000001</v>
      </c>
      <c r="B313">
        <v>2.06</v>
      </c>
    </row>
    <row r="314" spans="1:2" x14ac:dyDescent="0.3">
      <c r="A314">
        <f>313*(1/2500)</f>
        <v>0.12520000000000001</v>
      </c>
      <c r="B314">
        <v>0.83</v>
      </c>
    </row>
    <row r="315" spans="1:2" x14ac:dyDescent="0.3">
      <c r="A315">
        <f>314*(1/2500)</f>
        <v>0.12560000000000002</v>
      </c>
      <c r="B315">
        <v>0.86</v>
      </c>
    </row>
    <row r="316" spans="1:2" x14ac:dyDescent="0.3">
      <c r="A316">
        <f>315*(1/2500)</f>
        <v>0.126</v>
      </c>
      <c r="B316">
        <v>1.27</v>
      </c>
    </row>
    <row r="317" spans="1:2" x14ac:dyDescent="0.3">
      <c r="A317">
        <f>316*(1/2500)</f>
        <v>0.12640000000000001</v>
      </c>
      <c r="B317">
        <v>2.16</v>
      </c>
    </row>
    <row r="318" spans="1:2" x14ac:dyDescent="0.3">
      <c r="A318">
        <f>317*(1/2500)</f>
        <v>0.1268</v>
      </c>
      <c r="B318">
        <v>1.26</v>
      </c>
    </row>
    <row r="319" spans="1:2" x14ac:dyDescent="0.3">
      <c r="A319">
        <f>318*(1/2500)</f>
        <v>0.12720000000000001</v>
      </c>
      <c r="B319">
        <v>1.1299999999999999</v>
      </c>
    </row>
    <row r="320" spans="1:2" x14ac:dyDescent="0.3">
      <c r="A320">
        <f>319*(1/2500)</f>
        <v>0.12760000000000002</v>
      </c>
      <c r="B320">
        <v>2.41</v>
      </c>
    </row>
    <row r="321" spans="1:2" x14ac:dyDescent="0.3">
      <c r="A321">
        <f>320*(1/2500)</f>
        <v>0.128</v>
      </c>
      <c r="B321">
        <v>1.39</v>
      </c>
    </row>
    <row r="322" spans="1:2" x14ac:dyDescent="0.3">
      <c r="A322">
        <f>321*(1/2500)</f>
        <v>0.12840000000000001</v>
      </c>
      <c r="B322">
        <v>2.2000000000000002</v>
      </c>
    </row>
    <row r="323" spans="1:2" x14ac:dyDescent="0.3">
      <c r="A323">
        <f>322*(1/2500)</f>
        <v>0.1288</v>
      </c>
      <c r="B323">
        <v>0.84</v>
      </c>
    </row>
    <row r="324" spans="1:2" x14ac:dyDescent="0.3">
      <c r="A324">
        <f>323*(1/2500)</f>
        <v>0.12920000000000001</v>
      </c>
      <c r="B324">
        <v>0.36</v>
      </c>
    </row>
    <row r="325" spans="1:2" x14ac:dyDescent="0.3">
      <c r="A325">
        <f>324*(1/2500)</f>
        <v>0.12959999999999999</v>
      </c>
      <c r="B325">
        <v>0.79</v>
      </c>
    </row>
    <row r="326" spans="1:2" x14ac:dyDescent="0.3">
      <c r="A326">
        <f>325*(1/2500)</f>
        <v>0.13</v>
      </c>
      <c r="B326">
        <v>1.32</v>
      </c>
    </row>
    <row r="327" spans="1:2" x14ac:dyDescent="0.3">
      <c r="A327">
        <f>326*(1/2500)</f>
        <v>0.13040000000000002</v>
      </c>
      <c r="B327">
        <v>1.89</v>
      </c>
    </row>
    <row r="328" spans="1:2" x14ac:dyDescent="0.3">
      <c r="A328">
        <f>327*(1/2500)</f>
        <v>0.1308</v>
      </c>
      <c r="B328">
        <v>1.84</v>
      </c>
    </row>
    <row r="329" spans="1:2" x14ac:dyDescent="0.3">
      <c r="A329">
        <f>328*(1/2500)</f>
        <v>0.13120000000000001</v>
      </c>
      <c r="B329">
        <v>0.96</v>
      </c>
    </row>
    <row r="330" spans="1:2" x14ac:dyDescent="0.3">
      <c r="A330">
        <f>329*(1/2500)</f>
        <v>0.13159999999999999</v>
      </c>
      <c r="B330">
        <v>1.33</v>
      </c>
    </row>
    <row r="331" spans="1:2" x14ac:dyDescent="0.3">
      <c r="A331">
        <f>330*(1/2500)</f>
        <v>0.13200000000000001</v>
      </c>
      <c r="B331">
        <v>2.0699999999999998</v>
      </c>
    </row>
    <row r="332" spans="1:2" x14ac:dyDescent="0.3">
      <c r="A332">
        <f>331*(1/2500)</f>
        <v>0.13240000000000002</v>
      </c>
      <c r="B332">
        <v>0.82</v>
      </c>
    </row>
    <row r="333" spans="1:2" x14ac:dyDescent="0.3">
      <c r="A333">
        <f>332*(1/2500)</f>
        <v>0.1328</v>
      </c>
      <c r="B333">
        <v>0.52</v>
      </c>
    </row>
    <row r="334" spans="1:2" x14ac:dyDescent="0.3">
      <c r="A334">
        <f>333*(1/2500)</f>
        <v>0.13320000000000001</v>
      </c>
      <c r="B334">
        <v>0.94</v>
      </c>
    </row>
    <row r="335" spans="1:2" x14ac:dyDescent="0.3">
      <c r="A335">
        <f>334*(1/2500)</f>
        <v>0.1336</v>
      </c>
      <c r="B335">
        <v>0.93</v>
      </c>
    </row>
    <row r="336" spans="1:2" x14ac:dyDescent="0.3">
      <c r="A336">
        <f>335*(1/2500)</f>
        <v>0.13400000000000001</v>
      </c>
      <c r="B336">
        <v>1.17</v>
      </c>
    </row>
    <row r="337" spans="1:2" x14ac:dyDescent="0.3">
      <c r="A337">
        <f>336*(1/2500)</f>
        <v>0.13440000000000002</v>
      </c>
      <c r="B337">
        <v>0.54</v>
      </c>
    </row>
    <row r="338" spans="1:2" x14ac:dyDescent="0.3">
      <c r="A338">
        <f>337*(1/2500)</f>
        <v>0.1348</v>
      </c>
      <c r="B338">
        <v>1.47</v>
      </c>
    </row>
    <row r="339" spans="1:2" x14ac:dyDescent="0.3">
      <c r="A339">
        <f>338*(1/2500)</f>
        <v>0.13520000000000001</v>
      </c>
      <c r="B339">
        <v>1.1499999999999999</v>
      </c>
    </row>
    <row r="340" spans="1:2" x14ac:dyDescent="0.3">
      <c r="A340">
        <f>339*(1/2500)</f>
        <v>0.1356</v>
      </c>
      <c r="B340">
        <v>0.34</v>
      </c>
    </row>
    <row r="341" spans="1:2" x14ac:dyDescent="0.3">
      <c r="A341">
        <f>340*(1/2500)</f>
        <v>0.13600000000000001</v>
      </c>
      <c r="B341">
        <v>1.54</v>
      </c>
    </row>
    <row r="342" spans="1:2" x14ac:dyDescent="0.3">
      <c r="A342">
        <f>341*(1/2500)</f>
        <v>0.13639999999999999</v>
      </c>
      <c r="B342">
        <v>1.61</v>
      </c>
    </row>
    <row r="343" spans="1:2" x14ac:dyDescent="0.3">
      <c r="A343">
        <f>342*(1/2500)</f>
        <v>0.1368</v>
      </c>
      <c r="B343">
        <v>-0.02</v>
      </c>
    </row>
    <row r="344" spans="1:2" x14ac:dyDescent="0.3">
      <c r="A344">
        <f>343*(1/2500)</f>
        <v>0.13720000000000002</v>
      </c>
      <c r="B344">
        <v>0.15</v>
      </c>
    </row>
    <row r="345" spans="1:2" x14ac:dyDescent="0.3">
      <c r="A345">
        <f>344*(1/2500)</f>
        <v>0.1376</v>
      </c>
      <c r="B345">
        <v>0.56000000000000005</v>
      </c>
    </row>
    <row r="346" spans="1:2" x14ac:dyDescent="0.3">
      <c r="A346">
        <f>345*(1/2500)</f>
        <v>0.13800000000000001</v>
      </c>
      <c r="B346">
        <v>1.88</v>
      </c>
    </row>
    <row r="347" spans="1:2" x14ac:dyDescent="0.3">
      <c r="A347">
        <f>346*(1/2500)</f>
        <v>0.1384</v>
      </c>
      <c r="B347">
        <v>0.7</v>
      </c>
    </row>
    <row r="348" spans="1:2" x14ac:dyDescent="0.3">
      <c r="A348">
        <f>347*(1/2500)</f>
        <v>0.13880000000000001</v>
      </c>
      <c r="B348">
        <v>0.23</v>
      </c>
    </row>
    <row r="349" spans="1:2" x14ac:dyDescent="0.3">
      <c r="A349">
        <f>348*(1/2500)</f>
        <v>0.13920000000000002</v>
      </c>
      <c r="B349">
        <v>1.36</v>
      </c>
    </row>
    <row r="350" spans="1:2" x14ac:dyDescent="0.3">
      <c r="A350">
        <f>349*(1/2500)</f>
        <v>0.1396</v>
      </c>
      <c r="B350">
        <v>0.11</v>
      </c>
    </row>
    <row r="351" spans="1:2" x14ac:dyDescent="0.3">
      <c r="A351">
        <f>350*(1/2500)</f>
        <v>0.14000000000000001</v>
      </c>
      <c r="B351">
        <v>0.88</v>
      </c>
    </row>
    <row r="352" spans="1:2" x14ac:dyDescent="0.3">
      <c r="A352">
        <f>351*(1/2500)</f>
        <v>0.1404</v>
      </c>
      <c r="B352">
        <v>0.1</v>
      </c>
    </row>
    <row r="353" spans="1:2" x14ac:dyDescent="0.3">
      <c r="A353">
        <f>352*(1/2500)</f>
        <v>0.14080000000000001</v>
      </c>
      <c r="B353">
        <v>2.3199999999999998</v>
      </c>
    </row>
    <row r="354" spans="1:2" x14ac:dyDescent="0.3">
      <c r="A354">
        <f>353*(1/2500)</f>
        <v>0.14120000000000002</v>
      </c>
      <c r="B354">
        <v>0.63</v>
      </c>
    </row>
    <row r="355" spans="1:2" x14ac:dyDescent="0.3">
      <c r="A355">
        <f>354*(1/2500)</f>
        <v>0.1416</v>
      </c>
      <c r="B355">
        <v>0.13</v>
      </c>
    </row>
    <row r="356" spans="1:2" x14ac:dyDescent="0.3">
      <c r="A356">
        <f>355*(1/2500)</f>
        <v>0.14200000000000002</v>
      </c>
      <c r="B356">
        <v>1.26</v>
      </c>
    </row>
    <row r="357" spans="1:2" x14ac:dyDescent="0.3">
      <c r="A357">
        <f>356*(1/2500)</f>
        <v>0.1424</v>
      </c>
      <c r="B357">
        <v>1.84</v>
      </c>
    </row>
    <row r="358" spans="1:2" x14ac:dyDescent="0.3">
      <c r="A358">
        <f>357*(1/2500)</f>
        <v>0.14280000000000001</v>
      </c>
      <c r="B358">
        <v>1.98</v>
      </c>
    </row>
    <row r="359" spans="1:2" x14ac:dyDescent="0.3">
      <c r="A359">
        <f>358*(1/2500)</f>
        <v>0.14319999999999999</v>
      </c>
      <c r="B359">
        <v>1.04</v>
      </c>
    </row>
    <row r="360" spans="1:2" x14ac:dyDescent="0.3">
      <c r="A360">
        <f>359*(1/2500)</f>
        <v>0.14360000000000001</v>
      </c>
      <c r="B360">
        <v>1.25</v>
      </c>
    </row>
    <row r="361" spans="1:2" x14ac:dyDescent="0.3">
      <c r="A361">
        <f>360*(1/2500)</f>
        <v>0.14400000000000002</v>
      </c>
      <c r="B361">
        <v>0.68</v>
      </c>
    </row>
    <row r="362" spans="1:2" x14ac:dyDescent="0.3">
      <c r="A362">
        <f>361*(1/2500)</f>
        <v>0.1444</v>
      </c>
      <c r="B362">
        <v>0.2</v>
      </c>
    </row>
    <row r="363" spans="1:2" x14ac:dyDescent="0.3">
      <c r="A363">
        <f>362*(1/2500)</f>
        <v>0.14480000000000001</v>
      </c>
      <c r="B363">
        <v>0.85</v>
      </c>
    </row>
    <row r="364" spans="1:2" x14ac:dyDescent="0.3">
      <c r="A364">
        <f>363*(1/2500)</f>
        <v>0.1452</v>
      </c>
      <c r="B364">
        <v>0.54</v>
      </c>
    </row>
    <row r="365" spans="1:2" x14ac:dyDescent="0.3">
      <c r="A365">
        <f>364*(1/2500)</f>
        <v>0.14560000000000001</v>
      </c>
      <c r="B365">
        <v>1.23</v>
      </c>
    </row>
    <row r="366" spans="1:2" x14ac:dyDescent="0.3">
      <c r="A366">
        <f>365*(1/2500)</f>
        <v>0.14600000000000002</v>
      </c>
      <c r="B366">
        <v>1.8</v>
      </c>
    </row>
    <row r="367" spans="1:2" x14ac:dyDescent="0.3">
      <c r="A367">
        <f>366*(1/2500)</f>
        <v>0.1464</v>
      </c>
      <c r="B367">
        <v>1.33</v>
      </c>
    </row>
    <row r="368" spans="1:2" x14ac:dyDescent="0.3">
      <c r="A368">
        <f>367*(1/2500)</f>
        <v>0.14680000000000001</v>
      </c>
      <c r="B368">
        <v>2.12</v>
      </c>
    </row>
    <row r="369" spans="1:2" x14ac:dyDescent="0.3">
      <c r="A369">
        <f>368*(1/2500)</f>
        <v>0.1472</v>
      </c>
      <c r="B369">
        <v>1.32</v>
      </c>
    </row>
    <row r="370" spans="1:2" x14ac:dyDescent="0.3">
      <c r="A370">
        <f>369*(1/2500)</f>
        <v>0.14760000000000001</v>
      </c>
      <c r="B370">
        <v>0.89</v>
      </c>
    </row>
    <row r="371" spans="1:2" x14ac:dyDescent="0.3">
      <c r="A371">
        <f>370*(1/2500)</f>
        <v>0.14800000000000002</v>
      </c>
      <c r="B371">
        <v>0.99</v>
      </c>
    </row>
    <row r="372" spans="1:2" x14ac:dyDescent="0.3">
      <c r="A372">
        <f>371*(1/2500)</f>
        <v>0.1484</v>
      </c>
      <c r="B372">
        <v>2.11</v>
      </c>
    </row>
    <row r="373" spans="1:2" x14ac:dyDescent="0.3">
      <c r="A373">
        <f>372*(1/2500)</f>
        <v>0.14880000000000002</v>
      </c>
      <c r="B373">
        <v>2.21</v>
      </c>
    </row>
    <row r="374" spans="1:2" x14ac:dyDescent="0.3">
      <c r="A374">
        <f>373*(1/2500)</f>
        <v>0.1492</v>
      </c>
      <c r="B374">
        <v>2.46</v>
      </c>
    </row>
    <row r="375" spans="1:2" x14ac:dyDescent="0.3">
      <c r="A375">
        <f>374*(1/2500)</f>
        <v>0.14960000000000001</v>
      </c>
      <c r="B375">
        <v>0.69</v>
      </c>
    </row>
    <row r="376" spans="1:2" x14ac:dyDescent="0.3">
      <c r="A376">
        <f>375*(1/2500)</f>
        <v>0.15</v>
      </c>
      <c r="B376">
        <v>0.26</v>
      </c>
    </row>
    <row r="377" spans="1:2" x14ac:dyDescent="0.3">
      <c r="A377">
        <f>376*(1/2500)</f>
        <v>0.15040000000000001</v>
      </c>
      <c r="B377">
        <v>0.59</v>
      </c>
    </row>
    <row r="378" spans="1:2" x14ac:dyDescent="0.3">
      <c r="A378">
        <f>377*(1/2500)</f>
        <v>0.15080000000000002</v>
      </c>
      <c r="B378">
        <v>1.07</v>
      </c>
    </row>
    <row r="379" spans="1:2" x14ac:dyDescent="0.3">
      <c r="A379">
        <f>378*(1/2500)</f>
        <v>0.1512</v>
      </c>
      <c r="B379">
        <v>0.72</v>
      </c>
    </row>
    <row r="380" spans="1:2" x14ac:dyDescent="0.3">
      <c r="A380">
        <f>379*(1/2500)</f>
        <v>0.15160000000000001</v>
      </c>
      <c r="B380">
        <v>0.15</v>
      </c>
    </row>
    <row r="381" spans="1:2" x14ac:dyDescent="0.3">
      <c r="A381">
        <f>380*(1/2500)</f>
        <v>0.152</v>
      </c>
      <c r="B381">
        <v>1.85</v>
      </c>
    </row>
    <row r="382" spans="1:2" x14ac:dyDescent="0.3">
      <c r="A382">
        <f>381*(1/2500)</f>
        <v>0.15240000000000001</v>
      </c>
      <c r="B382">
        <v>0.17</v>
      </c>
    </row>
    <row r="383" spans="1:2" x14ac:dyDescent="0.3">
      <c r="A383">
        <f>382*(1/2500)</f>
        <v>0.15280000000000002</v>
      </c>
      <c r="B383">
        <v>0.84</v>
      </c>
    </row>
    <row r="384" spans="1:2" x14ac:dyDescent="0.3">
      <c r="A384">
        <f>383*(1/2500)</f>
        <v>0.1532</v>
      </c>
      <c r="B384">
        <v>1.01</v>
      </c>
    </row>
    <row r="385" spans="1:2" x14ac:dyDescent="0.3">
      <c r="A385">
        <f>384*(1/2500)</f>
        <v>0.15360000000000001</v>
      </c>
      <c r="B385">
        <v>1.47</v>
      </c>
    </row>
    <row r="386" spans="1:2" x14ac:dyDescent="0.3">
      <c r="A386">
        <f>385*(1/2500)</f>
        <v>0.154</v>
      </c>
      <c r="B386">
        <v>0.73</v>
      </c>
    </row>
    <row r="387" spans="1:2" x14ac:dyDescent="0.3">
      <c r="A387">
        <f>386*(1/2500)</f>
        <v>0.15440000000000001</v>
      </c>
      <c r="B387">
        <v>0.4</v>
      </c>
    </row>
    <row r="388" spans="1:2" x14ac:dyDescent="0.3">
      <c r="A388">
        <f>387*(1/2500)</f>
        <v>0.15480000000000002</v>
      </c>
      <c r="B388">
        <v>1.52</v>
      </c>
    </row>
    <row r="389" spans="1:2" x14ac:dyDescent="0.3">
      <c r="A389">
        <f>388*(1/2500)</f>
        <v>0.1552</v>
      </c>
      <c r="B389">
        <v>1.01</v>
      </c>
    </row>
    <row r="390" spans="1:2" x14ac:dyDescent="0.3">
      <c r="A390">
        <f>389*(1/2500)</f>
        <v>0.15560000000000002</v>
      </c>
      <c r="B390">
        <v>0.57999999999999996</v>
      </c>
    </row>
    <row r="391" spans="1:2" x14ac:dyDescent="0.3">
      <c r="A391">
        <f>390*(1/2500)</f>
        <v>0.156</v>
      </c>
      <c r="B391">
        <v>2.2999999999999998</v>
      </c>
    </row>
    <row r="392" spans="1:2" x14ac:dyDescent="0.3">
      <c r="A392">
        <f>391*(1/2500)</f>
        <v>0.15640000000000001</v>
      </c>
      <c r="B392">
        <v>0.71</v>
      </c>
    </row>
    <row r="393" spans="1:2" x14ac:dyDescent="0.3">
      <c r="A393">
        <f>392*(1/2500)</f>
        <v>0.15679999999999999</v>
      </c>
      <c r="B393">
        <v>2.41</v>
      </c>
    </row>
    <row r="394" spans="1:2" x14ac:dyDescent="0.3">
      <c r="A394">
        <f>393*(1/2500)</f>
        <v>0.15720000000000001</v>
      </c>
      <c r="B394">
        <v>2.15</v>
      </c>
    </row>
    <row r="395" spans="1:2" x14ac:dyDescent="0.3">
      <c r="A395">
        <f>394*(1/2500)</f>
        <v>0.15760000000000002</v>
      </c>
      <c r="B395">
        <v>1.08</v>
      </c>
    </row>
    <row r="396" spans="1:2" x14ac:dyDescent="0.3">
      <c r="A396">
        <f>395*(1/2500)</f>
        <v>0.158</v>
      </c>
      <c r="B396">
        <v>1.21</v>
      </c>
    </row>
    <row r="397" spans="1:2" x14ac:dyDescent="0.3">
      <c r="A397">
        <f>396*(1/2500)</f>
        <v>0.15840000000000001</v>
      </c>
      <c r="B397">
        <v>0.68</v>
      </c>
    </row>
    <row r="398" spans="1:2" x14ac:dyDescent="0.3">
      <c r="A398">
        <f>397*(1/2500)</f>
        <v>0.1588</v>
      </c>
      <c r="B398">
        <v>1.52</v>
      </c>
    </row>
    <row r="399" spans="1:2" x14ac:dyDescent="0.3">
      <c r="A399">
        <f>398*(1/2500)</f>
        <v>0.15920000000000001</v>
      </c>
      <c r="B399">
        <v>0.3</v>
      </c>
    </row>
    <row r="400" spans="1:2" x14ac:dyDescent="0.3">
      <c r="A400">
        <f>399*(1/2500)</f>
        <v>0.15960000000000002</v>
      </c>
      <c r="B400">
        <v>0.47</v>
      </c>
    </row>
    <row r="401" spans="1:2" x14ac:dyDescent="0.3">
      <c r="A401">
        <f>400*(1/2500)</f>
        <v>0.16</v>
      </c>
      <c r="B401">
        <v>1.1599999999999999</v>
      </c>
    </row>
    <row r="402" spans="1:2" x14ac:dyDescent="0.3">
      <c r="A402">
        <f>401*(1/2500)</f>
        <v>0.16040000000000001</v>
      </c>
      <c r="B402">
        <v>1.18</v>
      </c>
    </row>
    <row r="403" spans="1:2" x14ac:dyDescent="0.3">
      <c r="A403">
        <f>402*(1/2500)</f>
        <v>0.1608</v>
      </c>
      <c r="B403">
        <v>1.4</v>
      </c>
    </row>
    <row r="404" spans="1:2" x14ac:dyDescent="0.3">
      <c r="A404">
        <f>403*(1/2500)</f>
        <v>0.16120000000000001</v>
      </c>
      <c r="B404">
        <v>1.1100000000000001</v>
      </c>
    </row>
    <row r="405" spans="1:2" x14ac:dyDescent="0.3">
      <c r="A405">
        <f>404*(1/2500)</f>
        <v>0.16160000000000002</v>
      </c>
      <c r="B405">
        <v>1.82</v>
      </c>
    </row>
    <row r="406" spans="1:2" x14ac:dyDescent="0.3">
      <c r="A406">
        <f>405*(1/2500)</f>
        <v>0.16200000000000001</v>
      </c>
      <c r="B406">
        <v>0.21</v>
      </c>
    </row>
    <row r="407" spans="1:2" x14ac:dyDescent="0.3">
      <c r="A407">
        <f>406*(1/2500)</f>
        <v>0.16240000000000002</v>
      </c>
      <c r="B407">
        <v>1.21</v>
      </c>
    </row>
    <row r="408" spans="1:2" x14ac:dyDescent="0.3">
      <c r="A408">
        <f>407*(1/2500)</f>
        <v>0.1628</v>
      </c>
      <c r="B408">
        <v>1.21</v>
      </c>
    </row>
    <row r="409" spans="1:2" x14ac:dyDescent="0.3">
      <c r="A409">
        <f>408*(1/2500)</f>
        <v>0.16320000000000001</v>
      </c>
      <c r="B409">
        <v>2</v>
      </c>
    </row>
    <row r="410" spans="1:2" x14ac:dyDescent="0.3">
      <c r="A410">
        <f>409*(1/2500)</f>
        <v>0.1636</v>
      </c>
      <c r="B410">
        <v>2.2200000000000002</v>
      </c>
    </row>
    <row r="411" spans="1:2" x14ac:dyDescent="0.3">
      <c r="A411">
        <f>410*(1/2500)</f>
        <v>0.16400000000000001</v>
      </c>
      <c r="B411">
        <v>0.04</v>
      </c>
    </row>
    <row r="412" spans="1:2" x14ac:dyDescent="0.3">
      <c r="A412">
        <f>411*(1/2500)</f>
        <v>0.16440000000000002</v>
      </c>
      <c r="B412">
        <v>0.18</v>
      </c>
    </row>
    <row r="413" spans="1:2" x14ac:dyDescent="0.3">
      <c r="A413">
        <f>412*(1/2500)</f>
        <v>0.1648</v>
      </c>
      <c r="B413">
        <v>1.36</v>
      </c>
    </row>
    <row r="414" spans="1:2" x14ac:dyDescent="0.3">
      <c r="A414">
        <f>413*(1/2500)</f>
        <v>0.16520000000000001</v>
      </c>
      <c r="B414">
        <v>1.55</v>
      </c>
    </row>
    <row r="415" spans="1:2" x14ac:dyDescent="0.3">
      <c r="A415">
        <f>414*(1/2500)</f>
        <v>0.1656</v>
      </c>
      <c r="B415">
        <v>0.86</v>
      </c>
    </row>
    <row r="416" spans="1:2" x14ac:dyDescent="0.3">
      <c r="A416">
        <f>415*(1/2500)</f>
        <v>0.16600000000000001</v>
      </c>
      <c r="B416">
        <v>2.44</v>
      </c>
    </row>
    <row r="417" spans="1:2" x14ac:dyDescent="0.3">
      <c r="A417">
        <f>416*(1/2500)</f>
        <v>0.16640000000000002</v>
      </c>
      <c r="B417">
        <v>0.24</v>
      </c>
    </row>
    <row r="418" spans="1:2" x14ac:dyDescent="0.3">
      <c r="A418">
        <f>417*(1/2500)</f>
        <v>0.1668</v>
      </c>
      <c r="B418">
        <v>1.46</v>
      </c>
    </row>
    <row r="419" spans="1:2" x14ac:dyDescent="0.3">
      <c r="A419">
        <f>418*(1/2500)</f>
        <v>0.16720000000000002</v>
      </c>
      <c r="B419">
        <v>0.66</v>
      </c>
    </row>
    <row r="420" spans="1:2" x14ac:dyDescent="0.3">
      <c r="A420">
        <f>419*(1/2500)</f>
        <v>0.1676</v>
      </c>
      <c r="B420">
        <v>1.74</v>
      </c>
    </row>
    <row r="421" spans="1:2" x14ac:dyDescent="0.3">
      <c r="A421">
        <f>420*(1/2500)</f>
        <v>0.16800000000000001</v>
      </c>
      <c r="B421">
        <v>0.77</v>
      </c>
    </row>
    <row r="422" spans="1:2" x14ac:dyDescent="0.3">
      <c r="A422">
        <f>421*(1/2500)</f>
        <v>0.16840000000000002</v>
      </c>
      <c r="B422">
        <v>0.4</v>
      </c>
    </row>
    <row r="423" spans="1:2" x14ac:dyDescent="0.3">
      <c r="A423">
        <f>422*(1/2500)</f>
        <v>0.16880000000000001</v>
      </c>
      <c r="B423">
        <v>0.67</v>
      </c>
    </row>
    <row r="424" spans="1:2" x14ac:dyDescent="0.3">
      <c r="A424">
        <f>423*(1/2500)</f>
        <v>0.16920000000000002</v>
      </c>
      <c r="B424">
        <v>0.59</v>
      </c>
    </row>
    <row r="425" spans="1:2" x14ac:dyDescent="0.3">
      <c r="A425">
        <f>424*(1/2500)</f>
        <v>0.1696</v>
      </c>
      <c r="B425">
        <v>0.59</v>
      </c>
    </row>
    <row r="426" spans="1:2" x14ac:dyDescent="0.3">
      <c r="A426">
        <f>425*(1/2500)</f>
        <v>0.17</v>
      </c>
      <c r="B426">
        <v>0.24</v>
      </c>
    </row>
    <row r="427" spans="1:2" x14ac:dyDescent="0.3">
      <c r="A427">
        <f>426*(1/2500)</f>
        <v>0.1704</v>
      </c>
      <c r="B427">
        <v>1.47</v>
      </c>
    </row>
    <row r="428" spans="1:2" x14ac:dyDescent="0.3">
      <c r="A428">
        <f>427*(1/2500)</f>
        <v>0.17080000000000001</v>
      </c>
      <c r="B428">
        <v>0.48</v>
      </c>
    </row>
    <row r="429" spans="1:2" x14ac:dyDescent="0.3">
      <c r="A429">
        <f>428*(1/2500)</f>
        <v>0.17120000000000002</v>
      </c>
      <c r="B429">
        <v>0.1</v>
      </c>
    </row>
    <row r="430" spans="1:2" x14ac:dyDescent="0.3">
      <c r="A430">
        <f>429*(1/2500)</f>
        <v>0.1716</v>
      </c>
      <c r="B430">
        <v>0.46</v>
      </c>
    </row>
    <row r="431" spans="1:2" x14ac:dyDescent="0.3">
      <c r="A431">
        <f>430*(1/2500)</f>
        <v>0.17200000000000001</v>
      </c>
      <c r="B431">
        <v>1.89</v>
      </c>
    </row>
    <row r="432" spans="1:2" x14ac:dyDescent="0.3">
      <c r="A432">
        <f>431*(1/2500)</f>
        <v>0.1724</v>
      </c>
      <c r="B432">
        <v>0.85</v>
      </c>
    </row>
    <row r="433" spans="1:2" x14ac:dyDescent="0.3">
      <c r="A433">
        <f>432*(1/2500)</f>
        <v>0.17280000000000001</v>
      </c>
      <c r="B433">
        <v>0.2</v>
      </c>
    </row>
    <row r="434" spans="1:2" x14ac:dyDescent="0.3">
      <c r="A434">
        <f>433*(1/2500)</f>
        <v>0.17320000000000002</v>
      </c>
      <c r="B434">
        <v>0.32</v>
      </c>
    </row>
    <row r="435" spans="1:2" x14ac:dyDescent="0.3">
      <c r="A435">
        <f>434*(1/2500)</f>
        <v>0.1736</v>
      </c>
      <c r="B435">
        <v>0.91</v>
      </c>
    </row>
    <row r="436" spans="1:2" x14ac:dyDescent="0.3">
      <c r="A436">
        <f>435*(1/2500)</f>
        <v>0.17400000000000002</v>
      </c>
      <c r="B436">
        <v>0.86</v>
      </c>
    </row>
    <row r="437" spans="1:2" x14ac:dyDescent="0.3">
      <c r="A437">
        <f>436*(1/2500)</f>
        <v>0.1744</v>
      </c>
      <c r="B437">
        <v>0.33</v>
      </c>
    </row>
    <row r="438" spans="1:2" x14ac:dyDescent="0.3">
      <c r="A438">
        <f>437*(1/2500)</f>
        <v>0.17480000000000001</v>
      </c>
      <c r="B438">
        <v>1.46</v>
      </c>
    </row>
    <row r="439" spans="1:2" x14ac:dyDescent="0.3">
      <c r="A439">
        <f>438*(1/2500)</f>
        <v>0.17519999999999999</v>
      </c>
      <c r="B439">
        <v>1.9</v>
      </c>
    </row>
    <row r="440" spans="1:2" x14ac:dyDescent="0.3">
      <c r="A440">
        <f>439*(1/2500)</f>
        <v>0.17560000000000001</v>
      </c>
      <c r="B440">
        <v>1.44</v>
      </c>
    </row>
    <row r="441" spans="1:2" x14ac:dyDescent="0.3">
      <c r="A441">
        <f>440*(1/2500)</f>
        <v>0.17600000000000002</v>
      </c>
      <c r="B441">
        <v>0.33</v>
      </c>
    </row>
    <row r="442" spans="1:2" x14ac:dyDescent="0.3">
      <c r="A442">
        <f>441*(1/2500)</f>
        <v>0.1764</v>
      </c>
      <c r="B442">
        <v>0.63</v>
      </c>
    </row>
    <row r="443" spans="1:2" x14ac:dyDescent="0.3">
      <c r="A443">
        <f>442*(1/2500)</f>
        <v>0.17680000000000001</v>
      </c>
      <c r="B443">
        <v>1.2</v>
      </c>
    </row>
    <row r="444" spans="1:2" x14ac:dyDescent="0.3">
      <c r="A444">
        <f>443*(1/2500)</f>
        <v>0.1772</v>
      </c>
      <c r="B444">
        <v>0.71</v>
      </c>
    </row>
    <row r="445" spans="1:2" x14ac:dyDescent="0.3">
      <c r="A445">
        <f>444*(1/2500)</f>
        <v>0.17760000000000001</v>
      </c>
      <c r="B445">
        <v>2.19</v>
      </c>
    </row>
    <row r="446" spans="1:2" x14ac:dyDescent="0.3">
      <c r="A446">
        <f>445*(1/2500)</f>
        <v>0.17800000000000002</v>
      </c>
      <c r="B446">
        <v>1.47</v>
      </c>
    </row>
    <row r="447" spans="1:2" x14ac:dyDescent="0.3">
      <c r="A447">
        <f>446*(1/2500)</f>
        <v>0.1784</v>
      </c>
      <c r="B447">
        <v>0.71</v>
      </c>
    </row>
    <row r="448" spans="1:2" x14ac:dyDescent="0.3">
      <c r="A448">
        <f>447*(1/2500)</f>
        <v>0.17880000000000001</v>
      </c>
      <c r="B448">
        <v>1.05</v>
      </c>
    </row>
    <row r="449" spans="1:2" x14ac:dyDescent="0.3">
      <c r="A449">
        <f>448*(1/2500)</f>
        <v>0.1792</v>
      </c>
      <c r="B449">
        <v>1.91</v>
      </c>
    </row>
    <row r="450" spans="1:2" x14ac:dyDescent="0.3">
      <c r="A450">
        <f>449*(1/2500)</f>
        <v>0.17960000000000001</v>
      </c>
      <c r="B450">
        <v>0.78</v>
      </c>
    </row>
    <row r="451" spans="1:2" x14ac:dyDescent="0.3">
      <c r="A451">
        <f>450*(1/2500)</f>
        <v>0.18000000000000002</v>
      </c>
      <c r="B451">
        <v>0.36</v>
      </c>
    </row>
    <row r="452" spans="1:2" x14ac:dyDescent="0.3">
      <c r="A452">
        <f>451*(1/2500)</f>
        <v>0.1804</v>
      </c>
      <c r="B452">
        <v>0.46</v>
      </c>
    </row>
    <row r="453" spans="1:2" x14ac:dyDescent="0.3">
      <c r="A453">
        <f>452*(1/2500)</f>
        <v>0.18080000000000002</v>
      </c>
      <c r="B453">
        <v>0.44</v>
      </c>
    </row>
    <row r="454" spans="1:2" x14ac:dyDescent="0.3">
      <c r="A454">
        <f>453*(1/2500)</f>
        <v>0.1812</v>
      </c>
      <c r="B454">
        <v>1.2</v>
      </c>
    </row>
    <row r="455" spans="1:2" x14ac:dyDescent="0.3">
      <c r="A455">
        <f>454*(1/2500)</f>
        <v>0.18160000000000001</v>
      </c>
      <c r="B455">
        <v>0.2</v>
      </c>
    </row>
    <row r="456" spans="1:2" x14ac:dyDescent="0.3">
      <c r="A456">
        <f>455*(1/2500)</f>
        <v>0.182</v>
      </c>
      <c r="B456">
        <v>1.25</v>
      </c>
    </row>
    <row r="457" spans="1:2" x14ac:dyDescent="0.3">
      <c r="A457">
        <f>456*(1/2500)</f>
        <v>0.18240000000000001</v>
      </c>
      <c r="B457">
        <v>1.47</v>
      </c>
    </row>
    <row r="458" spans="1:2" x14ac:dyDescent="0.3">
      <c r="A458">
        <f>457*(1/2500)</f>
        <v>0.18280000000000002</v>
      </c>
      <c r="B458">
        <v>1.46</v>
      </c>
    </row>
    <row r="459" spans="1:2" x14ac:dyDescent="0.3">
      <c r="A459">
        <f>458*(1/2500)</f>
        <v>0.1832</v>
      </c>
      <c r="B459">
        <v>0.33</v>
      </c>
    </row>
    <row r="460" spans="1:2" x14ac:dyDescent="0.3">
      <c r="A460">
        <f>459*(1/2500)</f>
        <v>0.18360000000000001</v>
      </c>
      <c r="B460">
        <v>1.34</v>
      </c>
    </row>
    <row r="461" spans="1:2" x14ac:dyDescent="0.3">
      <c r="A461">
        <f>460*(1/2500)</f>
        <v>0.184</v>
      </c>
      <c r="B461">
        <v>0.52</v>
      </c>
    </row>
    <row r="462" spans="1:2" x14ac:dyDescent="0.3">
      <c r="A462">
        <f>461*(1/2500)</f>
        <v>0.18440000000000001</v>
      </c>
      <c r="B462">
        <v>1.37</v>
      </c>
    </row>
    <row r="463" spans="1:2" x14ac:dyDescent="0.3">
      <c r="A463">
        <f>462*(1/2500)</f>
        <v>0.18480000000000002</v>
      </c>
      <c r="B463">
        <v>1.1200000000000001</v>
      </c>
    </row>
    <row r="464" spans="1:2" x14ac:dyDescent="0.3">
      <c r="A464">
        <f>463*(1/2500)</f>
        <v>0.1852</v>
      </c>
      <c r="B464">
        <v>1.49</v>
      </c>
    </row>
    <row r="465" spans="1:2" x14ac:dyDescent="0.3">
      <c r="A465">
        <f>464*(1/2500)</f>
        <v>0.18560000000000001</v>
      </c>
      <c r="B465">
        <v>2.2999999999999998</v>
      </c>
    </row>
    <row r="466" spans="1:2" x14ac:dyDescent="0.3">
      <c r="A466">
        <f>465*(1/2500)</f>
        <v>0.186</v>
      </c>
      <c r="B466">
        <v>0.77</v>
      </c>
    </row>
    <row r="467" spans="1:2" x14ac:dyDescent="0.3">
      <c r="A467">
        <f>466*(1/2500)</f>
        <v>0.18640000000000001</v>
      </c>
      <c r="B467">
        <v>0.61</v>
      </c>
    </row>
    <row r="468" spans="1:2" x14ac:dyDescent="0.3">
      <c r="A468">
        <f>467*(1/2500)</f>
        <v>0.18680000000000002</v>
      </c>
      <c r="B468">
        <v>0.51</v>
      </c>
    </row>
    <row r="469" spans="1:2" x14ac:dyDescent="0.3">
      <c r="A469">
        <f>468*(1/2500)</f>
        <v>0.18720000000000001</v>
      </c>
      <c r="B469">
        <v>0.77</v>
      </c>
    </row>
    <row r="470" spans="1:2" x14ac:dyDescent="0.3">
      <c r="A470">
        <f>469*(1/2500)</f>
        <v>0.18760000000000002</v>
      </c>
      <c r="B470">
        <v>1.25</v>
      </c>
    </row>
    <row r="471" spans="1:2" x14ac:dyDescent="0.3">
      <c r="A471">
        <f>470*(1/2500)</f>
        <v>0.188</v>
      </c>
      <c r="B471">
        <v>1.1200000000000001</v>
      </c>
    </row>
    <row r="472" spans="1:2" x14ac:dyDescent="0.3">
      <c r="A472">
        <f>471*(1/2500)</f>
        <v>0.18840000000000001</v>
      </c>
      <c r="B472">
        <v>0.05</v>
      </c>
    </row>
    <row r="473" spans="1:2" x14ac:dyDescent="0.3">
      <c r="A473">
        <f>472*(1/2500)</f>
        <v>0.1888</v>
      </c>
      <c r="B473">
        <v>2.14</v>
      </c>
    </row>
    <row r="474" spans="1:2" x14ac:dyDescent="0.3">
      <c r="A474">
        <f>473*(1/2500)</f>
        <v>0.18920000000000001</v>
      </c>
      <c r="B474">
        <v>0.35</v>
      </c>
    </row>
    <row r="475" spans="1:2" x14ac:dyDescent="0.3">
      <c r="A475">
        <f>474*(1/2500)</f>
        <v>0.18960000000000002</v>
      </c>
      <c r="B475">
        <v>1.1200000000000001</v>
      </c>
    </row>
    <row r="476" spans="1:2" x14ac:dyDescent="0.3">
      <c r="A476">
        <f>475*(1/2500)</f>
        <v>0.19</v>
      </c>
      <c r="B476">
        <v>0.45</v>
      </c>
    </row>
    <row r="477" spans="1:2" x14ac:dyDescent="0.3">
      <c r="A477">
        <f>476*(1/2500)</f>
        <v>0.19040000000000001</v>
      </c>
      <c r="B477">
        <v>0.55000000000000004</v>
      </c>
    </row>
    <row r="478" spans="1:2" x14ac:dyDescent="0.3">
      <c r="A478">
        <f>477*(1/2500)</f>
        <v>0.1908</v>
      </c>
      <c r="B478">
        <v>1.45</v>
      </c>
    </row>
    <row r="479" spans="1:2" x14ac:dyDescent="0.3">
      <c r="A479">
        <f>478*(1/2500)</f>
        <v>0.19120000000000001</v>
      </c>
      <c r="B479">
        <v>0.56999999999999995</v>
      </c>
    </row>
    <row r="480" spans="1:2" x14ac:dyDescent="0.3">
      <c r="A480">
        <f>479*(1/2500)</f>
        <v>0.19160000000000002</v>
      </c>
      <c r="B480">
        <v>1.9</v>
      </c>
    </row>
    <row r="481" spans="1:2" x14ac:dyDescent="0.3">
      <c r="A481">
        <f>480*(1/2500)</f>
        <v>0.192</v>
      </c>
      <c r="B481">
        <v>1.64</v>
      </c>
    </row>
    <row r="482" spans="1:2" x14ac:dyDescent="0.3">
      <c r="A482">
        <f>481*(1/2500)</f>
        <v>0.19240000000000002</v>
      </c>
      <c r="B482">
        <v>0.63</v>
      </c>
    </row>
    <row r="483" spans="1:2" x14ac:dyDescent="0.3">
      <c r="A483">
        <f>482*(1/2500)</f>
        <v>0.1928</v>
      </c>
      <c r="B483">
        <v>1.25</v>
      </c>
    </row>
    <row r="484" spans="1:2" x14ac:dyDescent="0.3">
      <c r="A484">
        <f>483*(1/2500)</f>
        <v>0.19320000000000001</v>
      </c>
      <c r="B484">
        <v>0.96</v>
      </c>
    </row>
    <row r="485" spans="1:2" x14ac:dyDescent="0.3">
      <c r="A485">
        <f>484*(1/2500)</f>
        <v>0.19360000000000002</v>
      </c>
      <c r="B485">
        <v>1.1200000000000001</v>
      </c>
    </row>
    <row r="486" spans="1:2" x14ac:dyDescent="0.3">
      <c r="A486">
        <f>485*(1/2500)</f>
        <v>0.19400000000000001</v>
      </c>
      <c r="B486">
        <v>1.24</v>
      </c>
    </row>
    <row r="487" spans="1:2" x14ac:dyDescent="0.3">
      <c r="A487">
        <f>486*(1/2500)</f>
        <v>0.19440000000000002</v>
      </c>
      <c r="B487">
        <v>1.35</v>
      </c>
    </row>
    <row r="488" spans="1:2" x14ac:dyDescent="0.3">
      <c r="A488">
        <f>487*(1/2500)</f>
        <v>0.1948</v>
      </c>
      <c r="B488">
        <v>0.28999999999999998</v>
      </c>
    </row>
    <row r="489" spans="1:2" x14ac:dyDescent="0.3">
      <c r="A489">
        <f>488*(1/2500)</f>
        <v>0.19520000000000001</v>
      </c>
      <c r="B489">
        <v>0.89</v>
      </c>
    </row>
    <row r="490" spans="1:2" x14ac:dyDescent="0.3">
      <c r="A490">
        <f>489*(1/2500)</f>
        <v>0.1956</v>
      </c>
      <c r="B490">
        <v>0.26</v>
      </c>
    </row>
    <row r="491" spans="1:2" x14ac:dyDescent="0.3">
      <c r="A491">
        <f>490*(1/2500)</f>
        <v>0.19600000000000001</v>
      </c>
      <c r="B491">
        <v>0.1</v>
      </c>
    </row>
    <row r="492" spans="1:2" x14ac:dyDescent="0.3">
      <c r="A492">
        <f>491*(1/2500)</f>
        <v>0.19640000000000002</v>
      </c>
      <c r="B492">
        <v>1.04</v>
      </c>
    </row>
    <row r="493" spans="1:2" x14ac:dyDescent="0.3">
      <c r="A493">
        <f>492*(1/2500)</f>
        <v>0.1968</v>
      </c>
      <c r="B493">
        <v>0.62</v>
      </c>
    </row>
    <row r="494" spans="1:2" x14ac:dyDescent="0.3">
      <c r="A494">
        <f>493*(1/2500)</f>
        <v>0.19720000000000001</v>
      </c>
      <c r="B494">
        <v>0.41</v>
      </c>
    </row>
    <row r="495" spans="1:2" x14ac:dyDescent="0.3">
      <c r="A495">
        <f>494*(1/2500)</f>
        <v>0.1976</v>
      </c>
      <c r="B495">
        <v>1.89</v>
      </c>
    </row>
    <row r="496" spans="1:2" x14ac:dyDescent="0.3">
      <c r="A496">
        <f>495*(1/2500)</f>
        <v>0.19800000000000001</v>
      </c>
      <c r="B496">
        <v>0.99</v>
      </c>
    </row>
    <row r="497" spans="1:2" x14ac:dyDescent="0.3">
      <c r="A497">
        <f>496*(1/2500)</f>
        <v>0.19840000000000002</v>
      </c>
      <c r="B497">
        <v>0.22</v>
      </c>
    </row>
    <row r="498" spans="1:2" x14ac:dyDescent="0.3">
      <c r="A498">
        <f>497*(1/2500)</f>
        <v>0.1988</v>
      </c>
      <c r="B498">
        <v>0.59</v>
      </c>
    </row>
    <row r="499" spans="1:2" x14ac:dyDescent="0.3">
      <c r="A499">
        <f>498*(1/2500)</f>
        <v>0.19920000000000002</v>
      </c>
      <c r="B499">
        <v>0.03</v>
      </c>
    </row>
    <row r="500" spans="1:2" x14ac:dyDescent="0.3">
      <c r="A500">
        <f>499*(1/2500)</f>
        <v>0.1996</v>
      </c>
      <c r="B500">
        <v>0.22</v>
      </c>
    </row>
    <row r="501" spans="1:2" x14ac:dyDescent="0.3">
      <c r="A501">
        <f>500*(1/2500)</f>
        <v>0.2</v>
      </c>
      <c r="B501">
        <v>0.03</v>
      </c>
    </row>
    <row r="502" spans="1:2" x14ac:dyDescent="0.3">
      <c r="A502">
        <f>501*(1/2500)</f>
        <v>0.20040000000000002</v>
      </c>
      <c r="B502">
        <v>0.36</v>
      </c>
    </row>
    <row r="503" spans="1:2" x14ac:dyDescent="0.3">
      <c r="A503">
        <f>502*(1/2500)</f>
        <v>0.20080000000000001</v>
      </c>
      <c r="B503">
        <v>0.55000000000000004</v>
      </c>
    </row>
    <row r="504" spans="1:2" x14ac:dyDescent="0.3">
      <c r="A504">
        <f>503*(1/2500)</f>
        <v>0.20120000000000002</v>
      </c>
      <c r="B504">
        <v>1.82</v>
      </c>
    </row>
    <row r="505" spans="1:2" x14ac:dyDescent="0.3">
      <c r="A505">
        <f>504*(1/2500)</f>
        <v>0.2016</v>
      </c>
      <c r="B505">
        <v>1.1100000000000001</v>
      </c>
    </row>
    <row r="506" spans="1:2" x14ac:dyDescent="0.3">
      <c r="A506">
        <f>505*(1/2500)</f>
        <v>0.20200000000000001</v>
      </c>
      <c r="B506">
        <v>0.28000000000000003</v>
      </c>
    </row>
    <row r="507" spans="1:2" x14ac:dyDescent="0.3">
      <c r="A507">
        <f>506*(1/2500)</f>
        <v>0.2024</v>
      </c>
      <c r="B507">
        <v>0.12</v>
      </c>
    </row>
    <row r="508" spans="1:2" x14ac:dyDescent="0.3">
      <c r="A508">
        <f>507*(1/2500)</f>
        <v>0.20280000000000001</v>
      </c>
      <c r="B508">
        <v>2.0499999999999998</v>
      </c>
    </row>
    <row r="509" spans="1:2" x14ac:dyDescent="0.3">
      <c r="A509">
        <f>508*(1/2500)</f>
        <v>0.20320000000000002</v>
      </c>
      <c r="B509">
        <v>0.83</v>
      </c>
    </row>
    <row r="510" spans="1:2" x14ac:dyDescent="0.3">
      <c r="A510">
        <f>509*(1/2500)</f>
        <v>0.2036</v>
      </c>
      <c r="B510">
        <v>1.4</v>
      </c>
    </row>
    <row r="511" spans="1:2" x14ac:dyDescent="0.3">
      <c r="A511">
        <f>510*(1/2500)</f>
        <v>0.20400000000000001</v>
      </c>
      <c r="B511">
        <v>0.18</v>
      </c>
    </row>
    <row r="512" spans="1:2" x14ac:dyDescent="0.3">
      <c r="A512">
        <f>511*(1/2500)</f>
        <v>0.2044</v>
      </c>
      <c r="B512">
        <v>1.73</v>
      </c>
    </row>
    <row r="513" spans="1:2" x14ac:dyDescent="0.3">
      <c r="A513">
        <f>512*(1/2500)</f>
        <v>0.20480000000000001</v>
      </c>
      <c r="B513">
        <v>0.56999999999999995</v>
      </c>
    </row>
    <row r="514" spans="1:2" x14ac:dyDescent="0.3">
      <c r="A514">
        <f>513*(1/2500)</f>
        <v>0.20520000000000002</v>
      </c>
      <c r="B514">
        <v>0.72</v>
      </c>
    </row>
    <row r="515" spans="1:2" x14ac:dyDescent="0.3">
      <c r="A515">
        <f>514*(1/2500)</f>
        <v>0.2056</v>
      </c>
      <c r="B515">
        <v>2.0099999999999998</v>
      </c>
    </row>
    <row r="516" spans="1:2" x14ac:dyDescent="0.3">
      <c r="A516">
        <f>515*(1/2500)</f>
        <v>0.20600000000000002</v>
      </c>
      <c r="B516">
        <v>0.19</v>
      </c>
    </row>
    <row r="517" spans="1:2" x14ac:dyDescent="0.3">
      <c r="A517">
        <f>516*(1/2500)</f>
        <v>0.2064</v>
      </c>
      <c r="B517">
        <v>0.79</v>
      </c>
    </row>
    <row r="518" spans="1:2" x14ac:dyDescent="0.3">
      <c r="A518">
        <f>517*(1/2500)</f>
        <v>0.20680000000000001</v>
      </c>
      <c r="B518">
        <v>0.75</v>
      </c>
    </row>
    <row r="519" spans="1:2" x14ac:dyDescent="0.3">
      <c r="A519">
        <f>518*(1/2500)</f>
        <v>0.20720000000000002</v>
      </c>
      <c r="B519">
        <v>1.37</v>
      </c>
    </row>
    <row r="520" spans="1:2" x14ac:dyDescent="0.3">
      <c r="A520">
        <f>519*(1/2500)</f>
        <v>0.20760000000000001</v>
      </c>
      <c r="B520">
        <v>1.38</v>
      </c>
    </row>
    <row r="521" spans="1:2" x14ac:dyDescent="0.3">
      <c r="A521">
        <f>520*(1/2500)</f>
        <v>0.20800000000000002</v>
      </c>
      <c r="B521">
        <v>0.69</v>
      </c>
    </row>
    <row r="522" spans="1:2" x14ac:dyDescent="0.3">
      <c r="A522">
        <f>521*(1/2500)</f>
        <v>0.2084</v>
      </c>
      <c r="B522">
        <v>0.5</v>
      </c>
    </row>
    <row r="523" spans="1:2" x14ac:dyDescent="0.3">
      <c r="A523">
        <f>522*(1/2500)</f>
        <v>0.20880000000000001</v>
      </c>
      <c r="B523">
        <v>0.51</v>
      </c>
    </row>
    <row r="524" spans="1:2" x14ac:dyDescent="0.3">
      <c r="A524">
        <f>523*(1/2500)</f>
        <v>0.2092</v>
      </c>
      <c r="B524">
        <v>0.66</v>
      </c>
    </row>
    <row r="525" spans="1:2" x14ac:dyDescent="0.3">
      <c r="A525">
        <f>524*(1/2500)</f>
        <v>0.20960000000000001</v>
      </c>
      <c r="B525">
        <v>0.46</v>
      </c>
    </row>
    <row r="526" spans="1:2" x14ac:dyDescent="0.3">
      <c r="A526">
        <f>525*(1/2500)</f>
        <v>0.21000000000000002</v>
      </c>
      <c r="B526">
        <v>0.4</v>
      </c>
    </row>
    <row r="527" spans="1:2" x14ac:dyDescent="0.3">
      <c r="A527">
        <f>526*(1/2500)</f>
        <v>0.2104</v>
      </c>
      <c r="B527">
        <v>-0.03</v>
      </c>
    </row>
    <row r="528" spans="1:2" x14ac:dyDescent="0.3">
      <c r="A528">
        <f>527*(1/2500)</f>
        <v>0.21080000000000002</v>
      </c>
      <c r="B528">
        <v>0.06</v>
      </c>
    </row>
    <row r="529" spans="1:2" x14ac:dyDescent="0.3">
      <c r="A529">
        <f>528*(1/2500)</f>
        <v>0.2112</v>
      </c>
      <c r="B529">
        <v>1.42</v>
      </c>
    </row>
    <row r="530" spans="1:2" x14ac:dyDescent="0.3">
      <c r="A530">
        <f>529*(1/2500)</f>
        <v>0.21160000000000001</v>
      </c>
      <c r="B530">
        <v>0.16</v>
      </c>
    </row>
    <row r="531" spans="1:2" x14ac:dyDescent="0.3">
      <c r="A531">
        <f>530*(1/2500)</f>
        <v>0.21200000000000002</v>
      </c>
      <c r="B531">
        <v>1.1399999999999999</v>
      </c>
    </row>
    <row r="532" spans="1:2" x14ac:dyDescent="0.3">
      <c r="A532">
        <f>531*(1/2500)</f>
        <v>0.21240000000000001</v>
      </c>
      <c r="B532">
        <v>0.44</v>
      </c>
    </row>
    <row r="533" spans="1:2" x14ac:dyDescent="0.3">
      <c r="A533">
        <f>532*(1/2500)</f>
        <v>0.21280000000000002</v>
      </c>
      <c r="B533">
        <v>0.91</v>
      </c>
    </row>
    <row r="534" spans="1:2" x14ac:dyDescent="0.3">
      <c r="A534">
        <f>533*(1/2500)</f>
        <v>0.2132</v>
      </c>
      <c r="B534">
        <v>0.21</v>
      </c>
    </row>
    <row r="535" spans="1:2" x14ac:dyDescent="0.3">
      <c r="A535">
        <f>534*(1/2500)</f>
        <v>0.21360000000000001</v>
      </c>
      <c r="B535">
        <v>1.45</v>
      </c>
    </row>
    <row r="536" spans="1:2" x14ac:dyDescent="0.3">
      <c r="A536">
        <f>535*(1/2500)</f>
        <v>0.21400000000000002</v>
      </c>
      <c r="B536">
        <v>0.6</v>
      </c>
    </row>
    <row r="537" spans="1:2" x14ac:dyDescent="0.3">
      <c r="A537">
        <f>536*(1/2500)</f>
        <v>0.21440000000000001</v>
      </c>
      <c r="B537">
        <v>1.51</v>
      </c>
    </row>
    <row r="538" spans="1:2" x14ac:dyDescent="0.3">
      <c r="A538">
        <f>537*(1/2500)</f>
        <v>0.21480000000000002</v>
      </c>
      <c r="B538">
        <v>1.68</v>
      </c>
    </row>
    <row r="539" spans="1:2" x14ac:dyDescent="0.3">
      <c r="A539">
        <f>538*(1/2500)</f>
        <v>0.2152</v>
      </c>
      <c r="B539">
        <v>1.76</v>
      </c>
    </row>
    <row r="540" spans="1:2" x14ac:dyDescent="0.3">
      <c r="A540">
        <f>539*(1/2500)</f>
        <v>0.21560000000000001</v>
      </c>
      <c r="B540">
        <v>-0.09</v>
      </c>
    </row>
    <row r="541" spans="1:2" x14ac:dyDescent="0.3">
      <c r="A541">
        <f>540*(1/2500)</f>
        <v>0.216</v>
      </c>
      <c r="B541">
        <v>0.61</v>
      </c>
    </row>
    <row r="542" spans="1:2" x14ac:dyDescent="0.3">
      <c r="A542">
        <f>541*(1/2500)</f>
        <v>0.21640000000000001</v>
      </c>
      <c r="B542">
        <v>2.16</v>
      </c>
    </row>
    <row r="543" spans="1:2" x14ac:dyDescent="0.3">
      <c r="A543">
        <f>542*(1/2500)</f>
        <v>0.21680000000000002</v>
      </c>
      <c r="B543">
        <v>1.82</v>
      </c>
    </row>
    <row r="544" spans="1:2" x14ac:dyDescent="0.3">
      <c r="A544">
        <f>543*(1/2500)</f>
        <v>0.2172</v>
      </c>
      <c r="B544">
        <v>1.43</v>
      </c>
    </row>
    <row r="545" spans="1:2" x14ac:dyDescent="0.3">
      <c r="A545">
        <f>544*(1/2500)</f>
        <v>0.21760000000000002</v>
      </c>
      <c r="B545">
        <v>0.77</v>
      </c>
    </row>
    <row r="546" spans="1:2" x14ac:dyDescent="0.3">
      <c r="A546">
        <f>545*(1/2500)</f>
        <v>0.218</v>
      </c>
      <c r="B546">
        <v>1.05</v>
      </c>
    </row>
    <row r="547" spans="1:2" x14ac:dyDescent="0.3">
      <c r="A547">
        <f>546*(1/2500)</f>
        <v>0.21840000000000001</v>
      </c>
      <c r="B547">
        <v>0.81</v>
      </c>
    </row>
    <row r="548" spans="1:2" x14ac:dyDescent="0.3">
      <c r="A548">
        <f>547*(1/2500)</f>
        <v>0.21880000000000002</v>
      </c>
      <c r="B548">
        <v>0.1</v>
      </c>
    </row>
    <row r="549" spans="1:2" x14ac:dyDescent="0.3">
      <c r="A549">
        <f>548*(1/2500)</f>
        <v>0.21920000000000001</v>
      </c>
      <c r="B549">
        <v>1.28</v>
      </c>
    </row>
    <row r="550" spans="1:2" x14ac:dyDescent="0.3">
      <c r="A550">
        <f>549*(1/2500)</f>
        <v>0.21960000000000002</v>
      </c>
      <c r="B550">
        <v>1.7</v>
      </c>
    </row>
    <row r="551" spans="1:2" x14ac:dyDescent="0.3">
      <c r="A551">
        <f>550*(1/2500)</f>
        <v>0.22</v>
      </c>
      <c r="B551">
        <v>0.62</v>
      </c>
    </row>
    <row r="552" spans="1:2" x14ac:dyDescent="0.3">
      <c r="A552">
        <f>551*(1/2500)</f>
        <v>0.22040000000000001</v>
      </c>
      <c r="B552">
        <v>0.73</v>
      </c>
    </row>
    <row r="553" spans="1:2" x14ac:dyDescent="0.3">
      <c r="A553">
        <f>552*(1/2500)</f>
        <v>0.22080000000000002</v>
      </c>
      <c r="B553">
        <v>1.54</v>
      </c>
    </row>
    <row r="554" spans="1:2" x14ac:dyDescent="0.3">
      <c r="A554">
        <f>553*(1/2500)</f>
        <v>0.22120000000000001</v>
      </c>
      <c r="B554">
        <v>2.08</v>
      </c>
    </row>
    <row r="555" spans="1:2" x14ac:dyDescent="0.3">
      <c r="A555">
        <f>554*(1/2500)</f>
        <v>0.22160000000000002</v>
      </c>
      <c r="B555">
        <v>1.32</v>
      </c>
    </row>
    <row r="556" spans="1:2" x14ac:dyDescent="0.3">
      <c r="A556">
        <f>555*(1/2500)</f>
        <v>0.222</v>
      </c>
      <c r="B556">
        <v>0.92</v>
      </c>
    </row>
    <row r="557" spans="1:2" x14ac:dyDescent="0.3">
      <c r="A557">
        <f>556*(1/2500)</f>
        <v>0.22240000000000001</v>
      </c>
      <c r="B557">
        <v>2.14</v>
      </c>
    </row>
    <row r="558" spans="1:2" x14ac:dyDescent="0.3">
      <c r="A558">
        <f>557*(1/2500)</f>
        <v>0.2228</v>
      </c>
      <c r="B558">
        <v>0.81</v>
      </c>
    </row>
    <row r="559" spans="1:2" x14ac:dyDescent="0.3">
      <c r="A559">
        <f>558*(1/2500)</f>
        <v>0.22320000000000001</v>
      </c>
      <c r="B559">
        <v>0.67</v>
      </c>
    </row>
    <row r="560" spans="1:2" x14ac:dyDescent="0.3">
      <c r="A560">
        <f>559*(1/2500)</f>
        <v>0.22360000000000002</v>
      </c>
      <c r="B560">
        <v>0.53</v>
      </c>
    </row>
    <row r="561" spans="1:2" x14ac:dyDescent="0.3">
      <c r="A561">
        <f>560*(1/2500)</f>
        <v>0.224</v>
      </c>
      <c r="B561">
        <v>1.33</v>
      </c>
    </row>
    <row r="562" spans="1:2" x14ac:dyDescent="0.3">
      <c r="A562">
        <f>561*(1/2500)</f>
        <v>0.22440000000000002</v>
      </c>
      <c r="B562">
        <v>0.64</v>
      </c>
    </row>
    <row r="563" spans="1:2" x14ac:dyDescent="0.3">
      <c r="A563">
        <f>562*(1/2500)</f>
        <v>0.2248</v>
      </c>
      <c r="B563">
        <v>0.41</v>
      </c>
    </row>
    <row r="564" spans="1:2" x14ac:dyDescent="0.3">
      <c r="A564">
        <f>563*(1/2500)</f>
        <v>0.22520000000000001</v>
      </c>
      <c r="B564">
        <v>1.58</v>
      </c>
    </row>
    <row r="565" spans="1:2" x14ac:dyDescent="0.3">
      <c r="A565">
        <f>564*(1/2500)</f>
        <v>0.22560000000000002</v>
      </c>
      <c r="B565">
        <v>1.56</v>
      </c>
    </row>
    <row r="566" spans="1:2" x14ac:dyDescent="0.3">
      <c r="A566">
        <f>565*(1/2500)</f>
        <v>0.22600000000000001</v>
      </c>
      <c r="B566">
        <v>1.1499999999999999</v>
      </c>
    </row>
    <row r="567" spans="1:2" x14ac:dyDescent="0.3">
      <c r="A567">
        <f>566*(1/2500)</f>
        <v>0.22640000000000002</v>
      </c>
      <c r="B567">
        <v>1.53</v>
      </c>
    </row>
    <row r="568" spans="1:2" x14ac:dyDescent="0.3">
      <c r="A568">
        <f>567*(1/2500)</f>
        <v>0.2268</v>
      </c>
      <c r="B568">
        <v>1.7</v>
      </c>
    </row>
    <row r="569" spans="1:2" x14ac:dyDescent="0.3">
      <c r="A569">
        <f>568*(1/2500)</f>
        <v>0.22720000000000001</v>
      </c>
      <c r="B569">
        <v>0.56000000000000005</v>
      </c>
    </row>
    <row r="570" spans="1:2" x14ac:dyDescent="0.3">
      <c r="A570">
        <f>569*(1/2500)</f>
        <v>0.22760000000000002</v>
      </c>
      <c r="B570">
        <v>1.21</v>
      </c>
    </row>
    <row r="571" spans="1:2" x14ac:dyDescent="0.3">
      <c r="A571">
        <f>570*(1/2500)</f>
        <v>0.22800000000000001</v>
      </c>
      <c r="B571">
        <v>0.59</v>
      </c>
    </row>
    <row r="572" spans="1:2" x14ac:dyDescent="0.3">
      <c r="A572">
        <f>571*(1/2500)</f>
        <v>0.22840000000000002</v>
      </c>
      <c r="B572">
        <v>1.24</v>
      </c>
    </row>
    <row r="573" spans="1:2" x14ac:dyDescent="0.3">
      <c r="A573">
        <f>572*(1/2500)</f>
        <v>0.2288</v>
      </c>
      <c r="B573">
        <v>1.41</v>
      </c>
    </row>
    <row r="574" spans="1:2" x14ac:dyDescent="0.3">
      <c r="A574">
        <f>573*(1/2500)</f>
        <v>0.22920000000000001</v>
      </c>
      <c r="B574">
        <v>0.64</v>
      </c>
    </row>
    <row r="575" spans="1:2" x14ac:dyDescent="0.3">
      <c r="A575">
        <f>574*(1/2500)</f>
        <v>0.2296</v>
      </c>
      <c r="B575">
        <v>1.52</v>
      </c>
    </row>
    <row r="576" spans="1:2" x14ac:dyDescent="0.3">
      <c r="A576">
        <f>575*(1/2500)</f>
        <v>0.23</v>
      </c>
      <c r="B576">
        <v>0.18</v>
      </c>
    </row>
    <row r="577" spans="1:2" x14ac:dyDescent="0.3">
      <c r="A577">
        <f>576*(1/2500)</f>
        <v>0.23040000000000002</v>
      </c>
      <c r="B577">
        <v>1.9</v>
      </c>
    </row>
    <row r="578" spans="1:2" x14ac:dyDescent="0.3">
      <c r="A578">
        <f>577*(1/2500)</f>
        <v>0.23080000000000001</v>
      </c>
      <c r="B578">
        <v>1.31</v>
      </c>
    </row>
    <row r="579" spans="1:2" x14ac:dyDescent="0.3">
      <c r="A579">
        <f>578*(1/2500)</f>
        <v>0.23120000000000002</v>
      </c>
      <c r="B579">
        <v>0.8</v>
      </c>
    </row>
    <row r="580" spans="1:2" x14ac:dyDescent="0.3">
      <c r="A580">
        <f>579*(1/2500)</f>
        <v>0.2316</v>
      </c>
      <c r="B580">
        <v>0.16</v>
      </c>
    </row>
    <row r="581" spans="1:2" x14ac:dyDescent="0.3">
      <c r="A581">
        <f>580*(1/2500)</f>
        <v>0.23200000000000001</v>
      </c>
      <c r="B581">
        <v>0.66</v>
      </c>
    </row>
    <row r="582" spans="1:2" x14ac:dyDescent="0.3">
      <c r="A582">
        <f>581*(1/2500)</f>
        <v>0.23240000000000002</v>
      </c>
      <c r="B582">
        <v>1.84</v>
      </c>
    </row>
    <row r="583" spans="1:2" x14ac:dyDescent="0.3">
      <c r="A583">
        <f>582*(1/2500)</f>
        <v>0.23280000000000001</v>
      </c>
      <c r="B583">
        <v>0.61</v>
      </c>
    </row>
    <row r="584" spans="1:2" x14ac:dyDescent="0.3">
      <c r="A584">
        <f>583*(1/2500)</f>
        <v>0.23320000000000002</v>
      </c>
      <c r="B584">
        <v>2.0499999999999998</v>
      </c>
    </row>
    <row r="585" spans="1:2" x14ac:dyDescent="0.3">
      <c r="A585">
        <f>584*(1/2500)</f>
        <v>0.2336</v>
      </c>
      <c r="B585">
        <v>0.42</v>
      </c>
    </row>
    <row r="586" spans="1:2" x14ac:dyDescent="0.3">
      <c r="A586">
        <f>585*(1/2500)</f>
        <v>0.23400000000000001</v>
      </c>
      <c r="B586">
        <v>0.67</v>
      </c>
    </row>
    <row r="587" spans="1:2" x14ac:dyDescent="0.3">
      <c r="A587">
        <f>586*(1/2500)</f>
        <v>0.23440000000000003</v>
      </c>
      <c r="B587">
        <v>1.03</v>
      </c>
    </row>
    <row r="588" spans="1:2" x14ac:dyDescent="0.3">
      <c r="A588">
        <f>587*(1/2500)</f>
        <v>0.23480000000000001</v>
      </c>
      <c r="B588">
        <v>1.83</v>
      </c>
    </row>
    <row r="589" spans="1:2" x14ac:dyDescent="0.3">
      <c r="A589">
        <f>588*(1/2500)</f>
        <v>0.23520000000000002</v>
      </c>
      <c r="B589">
        <v>0.38</v>
      </c>
    </row>
    <row r="590" spans="1:2" x14ac:dyDescent="0.3">
      <c r="A590">
        <f>589*(1/2500)</f>
        <v>0.2356</v>
      </c>
      <c r="B590">
        <v>1.51</v>
      </c>
    </row>
    <row r="591" spans="1:2" x14ac:dyDescent="0.3">
      <c r="A591">
        <f>590*(1/2500)</f>
        <v>0.23600000000000002</v>
      </c>
      <c r="B591">
        <v>2.12</v>
      </c>
    </row>
    <row r="592" spans="1:2" x14ac:dyDescent="0.3">
      <c r="A592">
        <f>591*(1/2500)</f>
        <v>0.2364</v>
      </c>
      <c r="B592">
        <v>0.59</v>
      </c>
    </row>
    <row r="593" spans="1:2" x14ac:dyDescent="0.3">
      <c r="A593">
        <f>592*(1/2500)</f>
        <v>0.23680000000000001</v>
      </c>
      <c r="B593">
        <v>0.55000000000000004</v>
      </c>
    </row>
    <row r="594" spans="1:2" x14ac:dyDescent="0.3">
      <c r="A594">
        <f>593*(1/2500)</f>
        <v>0.23720000000000002</v>
      </c>
      <c r="B594">
        <v>2.0299999999999998</v>
      </c>
    </row>
    <row r="595" spans="1:2" x14ac:dyDescent="0.3">
      <c r="A595">
        <f>594*(1/2500)</f>
        <v>0.23760000000000001</v>
      </c>
      <c r="B595">
        <v>0.65</v>
      </c>
    </row>
    <row r="596" spans="1:2" x14ac:dyDescent="0.3">
      <c r="A596">
        <f>595*(1/2500)</f>
        <v>0.23800000000000002</v>
      </c>
      <c r="B596">
        <v>1.05</v>
      </c>
    </row>
    <row r="597" spans="1:2" x14ac:dyDescent="0.3">
      <c r="A597">
        <f>596*(1/2500)</f>
        <v>0.2384</v>
      </c>
      <c r="B597">
        <v>0.64</v>
      </c>
    </row>
    <row r="598" spans="1:2" x14ac:dyDescent="0.3">
      <c r="A598">
        <f>597*(1/2500)</f>
        <v>0.23880000000000001</v>
      </c>
      <c r="B598">
        <v>0.99</v>
      </c>
    </row>
    <row r="599" spans="1:2" x14ac:dyDescent="0.3">
      <c r="A599">
        <f>598*(1/2500)</f>
        <v>0.23920000000000002</v>
      </c>
      <c r="B599">
        <v>1.1499999999999999</v>
      </c>
    </row>
    <row r="600" spans="1:2" x14ac:dyDescent="0.3">
      <c r="A600">
        <f>599*(1/2500)</f>
        <v>0.23960000000000001</v>
      </c>
      <c r="B600">
        <v>0.83</v>
      </c>
    </row>
    <row r="601" spans="1:2" x14ac:dyDescent="0.3">
      <c r="A601">
        <f>600*(1/2500)</f>
        <v>0.24000000000000002</v>
      </c>
      <c r="B601">
        <v>1.37</v>
      </c>
    </row>
    <row r="602" spans="1:2" x14ac:dyDescent="0.3">
      <c r="A602">
        <f>601*(1/2500)</f>
        <v>0.2404</v>
      </c>
      <c r="B602">
        <v>0.42</v>
      </c>
    </row>
    <row r="603" spans="1:2" x14ac:dyDescent="0.3">
      <c r="A603">
        <f>602*(1/2500)</f>
        <v>0.24080000000000001</v>
      </c>
      <c r="B603">
        <v>1.02</v>
      </c>
    </row>
    <row r="604" spans="1:2" x14ac:dyDescent="0.3">
      <c r="A604">
        <f>603*(1/2500)</f>
        <v>0.2412</v>
      </c>
      <c r="B604">
        <v>0.93</v>
      </c>
    </row>
    <row r="605" spans="1:2" x14ac:dyDescent="0.3">
      <c r="A605">
        <f>604*(1/2500)</f>
        <v>0.24160000000000001</v>
      </c>
      <c r="B605">
        <v>0.64</v>
      </c>
    </row>
    <row r="606" spans="1:2" x14ac:dyDescent="0.3">
      <c r="A606">
        <f>605*(1/2500)</f>
        <v>0.24200000000000002</v>
      </c>
      <c r="B606">
        <v>1.93</v>
      </c>
    </row>
    <row r="607" spans="1:2" x14ac:dyDescent="0.3">
      <c r="A607">
        <f>606*(1/2500)</f>
        <v>0.2424</v>
      </c>
      <c r="B607">
        <v>0.94</v>
      </c>
    </row>
    <row r="608" spans="1:2" x14ac:dyDescent="0.3">
      <c r="A608">
        <f>607*(1/2500)</f>
        <v>0.24280000000000002</v>
      </c>
      <c r="B608">
        <v>1.1599999999999999</v>
      </c>
    </row>
    <row r="609" spans="1:2" x14ac:dyDescent="0.3">
      <c r="A609">
        <f>608*(1/2500)</f>
        <v>0.2432</v>
      </c>
      <c r="B609">
        <v>1.01</v>
      </c>
    </row>
    <row r="610" spans="1:2" x14ac:dyDescent="0.3">
      <c r="A610">
        <f>609*(1/2500)</f>
        <v>0.24360000000000001</v>
      </c>
      <c r="B610">
        <v>0.91</v>
      </c>
    </row>
    <row r="611" spans="1:2" x14ac:dyDescent="0.3">
      <c r="A611">
        <f>610*(1/2500)</f>
        <v>0.24400000000000002</v>
      </c>
      <c r="B611">
        <v>0.9</v>
      </c>
    </row>
    <row r="612" spans="1:2" x14ac:dyDescent="0.3">
      <c r="A612">
        <f>611*(1/2500)</f>
        <v>0.24440000000000001</v>
      </c>
      <c r="B612">
        <v>0.7</v>
      </c>
    </row>
    <row r="613" spans="1:2" x14ac:dyDescent="0.3">
      <c r="A613">
        <f>612*(1/2500)</f>
        <v>0.24480000000000002</v>
      </c>
      <c r="B613">
        <v>1.86</v>
      </c>
    </row>
    <row r="614" spans="1:2" x14ac:dyDescent="0.3">
      <c r="A614">
        <f>613*(1/2500)</f>
        <v>0.2452</v>
      </c>
      <c r="B614">
        <v>1.5</v>
      </c>
    </row>
    <row r="615" spans="1:2" x14ac:dyDescent="0.3">
      <c r="A615">
        <f>614*(1/2500)</f>
        <v>0.24560000000000001</v>
      </c>
      <c r="B615">
        <v>0.35</v>
      </c>
    </row>
    <row r="616" spans="1:2" x14ac:dyDescent="0.3">
      <c r="A616">
        <f>615*(1/2500)</f>
        <v>0.24600000000000002</v>
      </c>
      <c r="B616">
        <v>0.36</v>
      </c>
    </row>
    <row r="617" spans="1:2" x14ac:dyDescent="0.3">
      <c r="A617">
        <f>616*(1/2500)</f>
        <v>0.24640000000000001</v>
      </c>
      <c r="B617">
        <v>1.23</v>
      </c>
    </row>
    <row r="618" spans="1:2" x14ac:dyDescent="0.3">
      <c r="A618">
        <f>617*(1/2500)</f>
        <v>0.24680000000000002</v>
      </c>
      <c r="B618">
        <v>0.98</v>
      </c>
    </row>
    <row r="619" spans="1:2" x14ac:dyDescent="0.3">
      <c r="A619">
        <f>618*(1/2500)</f>
        <v>0.2472</v>
      </c>
      <c r="B619">
        <v>1.62</v>
      </c>
    </row>
    <row r="620" spans="1:2" x14ac:dyDescent="0.3">
      <c r="A620">
        <f>619*(1/2500)</f>
        <v>0.24760000000000001</v>
      </c>
      <c r="B620">
        <v>0.42</v>
      </c>
    </row>
    <row r="621" spans="1:2" x14ac:dyDescent="0.3">
      <c r="A621">
        <f>620*(1/2500)</f>
        <v>0.248</v>
      </c>
      <c r="B621">
        <v>1.68</v>
      </c>
    </row>
    <row r="622" spans="1:2" x14ac:dyDescent="0.3">
      <c r="A622">
        <f>621*(1/2500)</f>
        <v>0.24840000000000001</v>
      </c>
      <c r="B622">
        <v>0.23</v>
      </c>
    </row>
    <row r="623" spans="1:2" x14ac:dyDescent="0.3">
      <c r="A623">
        <f>622*(1/2500)</f>
        <v>0.24880000000000002</v>
      </c>
      <c r="B623">
        <v>0.45</v>
      </c>
    </row>
    <row r="624" spans="1:2" x14ac:dyDescent="0.3">
      <c r="A624">
        <f>623*(1/2500)</f>
        <v>0.2492</v>
      </c>
      <c r="B624">
        <v>1.02</v>
      </c>
    </row>
    <row r="625" spans="1:2" x14ac:dyDescent="0.3">
      <c r="A625">
        <f>624*(1/2500)</f>
        <v>0.24960000000000002</v>
      </c>
      <c r="B625">
        <v>-0.01</v>
      </c>
    </row>
    <row r="626" spans="1:2" x14ac:dyDescent="0.3">
      <c r="A626">
        <f>625*(1/2500)</f>
        <v>0.25</v>
      </c>
      <c r="B626">
        <v>0.05</v>
      </c>
    </row>
    <row r="627" spans="1:2" x14ac:dyDescent="0.3">
      <c r="A627">
        <f>626*(1/2500)</f>
        <v>0.25040000000000001</v>
      </c>
      <c r="B627">
        <v>0.92</v>
      </c>
    </row>
    <row r="628" spans="1:2" x14ac:dyDescent="0.3">
      <c r="A628">
        <f>627*(1/2500)</f>
        <v>0.25080000000000002</v>
      </c>
      <c r="B628">
        <v>0.34</v>
      </c>
    </row>
    <row r="629" spans="1:2" x14ac:dyDescent="0.3">
      <c r="A629">
        <f>628*(1/2500)</f>
        <v>0.25120000000000003</v>
      </c>
      <c r="B629">
        <v>0.92</v>
      </c>
    </row>
    <row r="630" spans="1:2" x14ac:dyDescent="0.3">
      <c r="A630">
        <f>629*(1/2500)</f>
        <v>0.25159999999999999</v>
      </c>
      <c r="B630">
        <v>1.0900000000000001</v>
      </c>
    </row>
    <row r="631" spans="1:2" x14ac:dyDescent="0.3">
      <c r="A631">
        <f>630*(1/2500)</f>
        <v>0.252</v>
      </c>
      <c r="B631">
        <v>-0.05</v>
      </c>
    </row>
    <row r="632" spans="1:2" x14ac:dyDescent="0.3">
      <c r="A632">
        <f>631*(1/2500)</f>
        <v>0.25240000000000001</v>
      </c>
      <c r="B632">
        <v>0.3</v>
      </c>
    </row>
    <row r="633" spans="1:2" x14ac:dyDescent="0.3">
      <c r="A633">
        <f>632*(1/2500)</f>
        <v>0.25280000000000002</v>
      </c>
      <c r="B633">
        <v>1.64</v>
      </c>
    </row>
    <row r="634" spans="1:2" x14ac:dyDescent="0.3">
      <c r="A634">
        <f>633*(1/2500)</f>
        <v>0.25320000000000004</v>
      </c>
      <c r="B634">
        <v>0.34</v>
      </c>
    </row>
    <row r="635" spans="1:2" x14ac:dyDescent="0.3">
      <c r="A635">
        <f>634*(1/2500)</f>
        <v>0.25359999999999999</v>
      </c>
      <c r="B635">
        <v>0.94</v>
      </c>
    </row>
    <row r="636" spans="1:2" x14ac:dyDescent="0.3">
      <c r="A636">
        <f>635*(1/2500)</f>
        <v>0.254</v>
      </c>
      <c r="B636">
        <v>0.31</v>
      </c>
    </row>
    <row r="637" spans="1:2" x14ac:dyDescent="0.3">
      <c r="A637">
        <f>636*(1/2500)</f>
        <v>0.25440000000000002</v>
      </c>
      <c r="B637">
        <v>1.2</v>
      </c>
    </row>
    <row r="638" spans="1:2" x14ac:dyDescent="0.3">
      <c r="A638">
        <f>637*(1/2500)</f>
        <v>0.25480000000000003</v>
      </c>
      <c r="B638">
        <v>0.63</v>
      </c>
    </row>
    <row r="639" spans="1:2" x14ac:dyDescent="0.3">
      <c r="A639">
        <f>638*(1/2500)</f>
        <v>0.25520000000000004</v>
      </c>
      <c r="B639">
        <v>0.82</v>
      </c>
    </row>
    <row r="640" spans="1:2" x14ac:dyDescent="0.3">
      <c r="A640">
        <f>639*(1/2500)</f>
        <v>0.25559999999999999</v>
      </c>
      <c r="B640">
        <v>0.33</v>
      </c>
    </row>
    <row r="641" spans="1:2" x14ac:dyDescent="0.3">
      <c r="A641">
        <f>640*(1/2500)</f>
        <v>0.25600000000000001</v>
      </c>
      <c r="B641">
        <v>0.24</v>
      </c>
    </row>
    <row r="642" spans="1:2" x14ac:dyDescent="0.3">
      <c r="A642">
        <f>641*(1/2500)</f>
        <v>0.25640000000000002</v>
      </c>
      <c r="B642">
        <v>1.41</v>
      </c>
    </row>
    <row r="643" spans="1:2" x14ac:dyDescent="0.3">
      <c r="A643">
        <f>642*(1/2500)</f>
        <v>0.25680000000000003</v>
      </c>
      <c r="B643">
        <v>0.2</v>
      </c>
    </row>
    <row r="644" spans="1:2" x14ac:dyDescent="0.3">
      <c r="A644">
        <f>643*(1/2500)</f>
        <v>0.25720000000000004</v>
      </c>
      <c r="B644">
        <v>0.76</v>
      </c>
    </row>
    <row r="645" spans="1:2" x14ac:dyDescent="0.3">
      <c r="A645">
        <f>644*(1/2500)</f>
        <v>0.2576</v>
      </c>
      <c r="B645">
        <v>0.37</v>
      </c>
    </row>
    <row r="646" spans="1:2" x14ac:dyDescent="0.3">
      <c r="A646">
        <f>645*(1/2500)</f>
        <v>0.25800000000000001</v>
      </c>
      <c r="B646">
        <v>1.46</v>
      </c>
    </row>
    <row r="647" spans="1:2" x14ac:dyDescent="0.3">
      <c r="A647">
        <f>646*(1/2500)</f>
        <v>0.25840000000000002</v>
      </c>
      <c r="B647">
        <v>1.0900000000000001</v>
      </c>
    </row>
    <row r="648" spans="1:2" x14ac:dyDescent="0.3">
      <c r="A648">
        <f>647*(1/2500)</f>
        <v>0.25880000000000003</v>
      </c>
      <c r="B648">
        <v>0.13</v>
      </c>
    </row>
    <row r="649" spans="1:2" x14ac:dyDescent="0.3">
      <c r="A649">
        <f>648*(1/2500)</f>
        <v>0.25919999999999999</v>
      </c>
      <c r="B649">
        <v>0.13</v>
      </c>
    </row>
    <row r="650" spans="1:2" x14ac:dyDescent="0.3">
      <c r="A650">
        <f>649*(1/2500)</f>
        <v>0.2596</v>
      </c>
      <c r="B650">
        <v>1.33</v>
      </c>
    </row>
    <row r="651" spans="1:2" x14ac:dyDescent="0.3">
      <c r="A651">
        <f>650*(1/2500)</f>
        <v>0.26</v>
      </c>
      <c r="B651">
        <v>1.73</v>
      </c>
    </row>
    <row r="652" spans="1:2" x14ac:dyDescent="0.3">
      <c r="A652">
        <f>651*(1/2500)</f>
        <v>0.26040000000000002</v>
      </c>
      <c r="B652">
        <v>0.79</v>
      </c>
    </row>
    <row r="653" spans="1:2" x14ac:dyDescent="0.3">
      <c r="A653">
        <f>652*(1/2500)</f>
        <v>0.26080000000000003</v>
      </c>
      <c r="B653">
        <v>0.16</v>
      </c>
    </row>
    <row r="654" spans="1:2" x14ac:dyDescent="0.3">
      <c r="A654">
        <f>653*(1/2500)</f>
        <v>0.26119999999999999</v>
      </c>
      <c r="B654">
        <v>0.6</v>
      </c>
    </row>
    <row r="655" spans="1:2" x14ac:dyDescent="0.3">
      <c r="A655">
        <f>654*(1/2500)</f>
        <v>0.2616</v>
      </c>
      <c r="B655">
        <v>0.19</v>
      </c>
    </row>
    <row r="656" spans="1:2" x14ac:dyDescent="0.3">
      <c r="A656">
        <f>655*(1/2500)</f>
        <v>0.26200000000000001</v>
      </c>
      <c r="B656">
        <v>0.9</v>
      </c>
    </row>
    <row r="657" spans="1:2" x14ac:dyDescent="0.3">
      <c r="A657">
        <f>656*(1/2500)</f>
        <v>0.26240000000000002</v>
      </c>
      <c r="B657">
        <v>0.59</v>
      </c>
    </row>
    <row r="658" spans="1:2" x14ac:dyDescent="0.3">
      <c r="A658">
        <f>657*(1/2500)</f>
        <v>0.26280000000000003</v>
      </c>
      <c r="B658">
        <v>0.83</v>
      </c>
    </row>
    <row r="659" spans="1:2" x14ac:dyDescent="0.3">
      <c r="A659">
        <f>658*(1/2500)</f>
        <v>0.26319999999999999</v>
      </c>
      <c r="B659">
        <v>0.59</v>
      </c>
    </row>
    <row r="660" spans="1:2" x14ac:dyDescent="0.3">
      <c r="A660">
        <f>659*(1/2500)</f>
        <v>0.2636</v>
      </c>
      <c r="B660">
        <v>0.25</v>
      </c>
    </row>
    <row r="661" spans="1:2" x14ac:dyDescent="0.3">
      <c r="A661">
        <f>660*(1/2500)</f>
        <v>0.26400000000000001</v>
      </c>
      <c r="B661">
        <v>0.14000000000000001</v>
      </c>
    </row>
    <row r="662" spans="1:2" x14ac:dyDescent="0.3">
      <c r="A662">
        <f>661*(1/2500)</f>
        <v>0.26440000000000002</v>
      </c>
      <c r="B662">
        <v>1.53</v>
      </c>
    </row>
    <row r="663" spans="1:2" x14ac:dyDescent="0.3">
      <c r="A663">
        <f>662*(1/2500)</f>
        <v>0.26480000000000004</v>
      </c>
      <c r="B663">
        <v>0.84</v>
      </c>
    </row>
    <row r="664" spans="1:2" x14ac:dyDescent="0.3">
      <c r="A664">
        <f>663*(1/2500)</f>
        <v>0.26519999999999999</v>
      </c>
      <c r="B664">
        <v>0.09</v>
      </c>
    </row>
    <row r="665" spans="1:2" x14ac:dyDescent="0.3">
      <c r="A665">
        <f>664*(1/2500)</f>
        <v>0.2656</v>
      </c>
      <c r="B6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mohammad ayman mohammad al mardeni</cp:lastModifiedBy>
  <dcterms:created xsi:type="dcterms:W3CDTF">2015-06-05T18:17:20Z</dcterms:created>
  <dcterms:modified xsi:type="dcterms:W3CDTF">2024-05-22T11:06:56Z</dcterms:modified>
</cp:coreProperties>
</file>