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PKTOPSISPEMDAMPINGDESA\"/>
    </mc:Choice>
  </mc:AlternateContent>
  <xr:revisionPtr revIDLastSave="0" documentId="13_ncr:1_{F1A14E48-2538-47E8-9370-3CC8BCD927CC}" xr6:coauthVersionLast="47" xr6:coauthVersionMax="47" xr10:uidLastSave="{00000000-0000-0000-0000-000000000000}"/>
  <bookViews>
    <workbookView xWindow="-120" yWindow="-120" windowWidth="29040" windowHeight="15720" xr2:uid="{E004F8C9-BD3A-4B35-BC1A-EFEA7DE99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B44" i="1"/>
  <c r="B36" i="1"/>
  <c r="B35" i="1"/>
  <c r="B26" i="1"/>
  <c r="B23" i="1"/>
  <c r="B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C21" i="1" s="1"/>
  <c r="C23" i="1" s="1"/>
  <c r="D14" i="1"/>
  <c r="E14" i="1"/>
  <c r="F14" i="1"/>
  <c r="B21" i="1"/>
  <c r="G1" i="1"/>
  <c r="E21" i="1" l="1"/>
  <c r="E23" i="1" s="1"/>
  <c r="F21" i="1"/>
  <c r="F23" i="1" s="1"/>
  <c r="D21" i="1"/>
  <c r="D23" i="1" s="1"/>
  <c r="D27" i="1" s="1"/>
  <c r="D36" i="1" s="1"/>
  <c r="C26" i="1"/>
  <c r="C35" i="1" s="1"/>
  <c r="C27" i="1"/>
  <c r="C36" i="1" s="1"/>
  <c r="C28" i="1"/>
  <c r="C37" i="1" s="1"/>
  <c r="C30" i="1"/>
  <c r="C39" i="1" s="1"/>
  <c r="C29" i="1"/>
  <c r="C38" i="1" s="1"/>
  <c r="C31" i="1"/>
  <c r="C40" i="1" s="1"/>
  <c r="C32" i="1"/>
  <c r="C41" i="1" s="1"/>
  <c r="D32" i="1"/>
  <c r="D41" i="1" s="1"/>
  <c r="D28" i="1"/>
  <c r="D37" i="1" s="1"/>
  <c r="D31" i="1"/>
  <c r="D40" i="1" s="1"/>
  <c r="D29" i="1"/>
  <c r="D38" i="1" s="1"/>
  <c r="D26" i="1"/>
  <c r="D35" i="1" s="1"/>
  <c r="D30" i="1"/>
  <c r="D39" i="1" s="1"/>
  <c r="F28" i="1"/>
  <c r="F37" i="1" s="1"/>
  <c r="F29" i="1"/>
  <c r="F38" i="1" s="1"/>
  <c r="F32" i="1"/>
  <c r="F41" i="1" s="1"/>
  <c r="F27" i="1"/>
  <c r="F36" i="1" s="1"/>
  <c r="F26" i="1"/>
  <c r="F35" i="1" s="1"/>
  <c r="F30" i="1"/>
  <c r="F39" i="1" s="1"/>
  <c r="F31" i="1"/>
  <c r="F40" i="1" s="1"/>
  <c r="E30" i="1"/>
  <c r="E39" i="1" s="1"/>
  <c r="E31" i="1"/>
  <c r="E40" i="1" s="1"/>
  <c r="E28" i="1"/>
  <c r="E37" i="1" s="1"/>
  <c r="E26" i="1"/>
  <c r="E35" i="1" s="1"/>
  <c r="E32" i="1"/>
  <c r="E41" i="1" s="1"/>
  <c r="E27" i="1"/>
  <c r="E36" i="1" s="1"/>
  <c r="E29" i="1"/>
  <c r="E38" i="1" s="1"/>
  <c r="B28" i="1"/>
  <c r="B37" i="1" s="1"/>
  <c r="B46" i="1" s="1"/>
  <c r="B29" i="1"/>
  <c r="B38" i="1" s="1"/>
  <c r="B47" i="1" s="1"/>
  <c r="B31" i="1"/>
  <c r="B40" i="1" s="1"/>
  <c r="B49" i="1" s="1"/>
  <c r="B32" i="1"/>
  <c r="B41" i="1" s="1"/>
  <c r="B50" i="1" s="1"/>
  <c r="B27" i="1"/>
  <c r="B45" i="1" s="1"/>
  <c r="B30" i="1"/>
  <c r="B39" i="1" s="1"/>
  <c r="B48" i="1" s="1"/>
  <c r="C49" i="1" l="1"/>
  <c r="D49" i="1" s="1"/>
  <c r="C47" i="1"/>
  <c r="D47" i="1" s="1"/>
  <c r="C48" i="1"/>
  <c r="D48" i="1" s="1"/>
  <c r="C46" i="1"/>
  <c r="D46" i="1" s="1"/>
  <c r="C45" i="1"/>
  <c r="D45" i="1" s="1"/>
  <c r="E45" i="1" s="1"/>
  <c r="C50" i="1"/>
  <c r="D50" i="1" s="1"/>
  <c r="D44" i="1"/>
  <c r="E44" i="1" s="1"/>
  <c r="E50" i="1" l="1"/>
  <c r="E46" i="1"/>
  <c r="E48" i="1"/>
  <c r="E47" i="1"/>
  <c r="E49" i="1"/>
</calcChain>
</file>

<file path=xl/sharedStrings.xml><?xml version="1.0" encoding="utf-8"?>
<sst xmlns="http://schemas.openxmlformats.org/spreadsheetml/2006/main" count="85" uniqueCount="31">
  <si>
    <t>W</t>
  </si>
  <si>
    <t>C1</t>
  </si>
  <si>
    <t>C2</t>
  </si>
  <si>
    <t>C3</t>
  </si>
  <si>
    <t>C4</t>
  </si>
  <si>
    <t>C5</t>
  </si>
  <si>
    <t>XIJ</t>
  </si>
  <si>
    <t>COST</t>
  </si>
  <si>
    <t>BENEFIT</t>
  </si>
  <si>
    <t>A1</t>
  </si>
  <si>
    <t>A2</t>
  </si>
  <si>
    <t>A3</t>
  </si>
  <si>
    <t>A4</t>
  </si>
  <si>
    <t>A5</t>
  </si>
  <si>
    <t>A6</t>
  </si>
  <si>
    <t>A7</t>
  </si>
  <si>
    <t>XIJ^2</t>
  </si>
  <si>
    <t>akar</t>
  </si>
  <si>
    <t>total</t>
  </si>
  <si>
    <t>XI*j</t>
  </si>
  <si>
    <t>normalisasi</t>
  </si>
  <si>
    <t>y*IJ</t>
  </si>
  <si>
    <t>pangkat</t>
  </si>
  <si>
    <t>data awal</t>
  </si>
  <si>
    <t>nilai akhir</t>
  </si>
  <si>
    <t>benefit</t>
  </si>
  <si>
    <t>cost</t>
  </si>
  <si>
    <t>hasil</t>
  </si>
  <si>
    <t>rangking</t>
  </si>
  <si>
    <t>A8</t>
  </si>
  <si>
    <t>bobot*matrik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</si>
</sst>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1" applyNumberFormat="1" applyFont="1" applyBorder="1"/>
    <xf numFmtId="0" fontId="0" fillId="0" borderId="1" xfId="0" applyNumberFormat="1" applyBorder="1"/>
    <xf numFmtId="0" fontId="0" fillId="0" borderId="0" xfId="1" applyNumberFormat="1" applyFont="1" applyBorder="1"/>
    <xf numFmtId="0" fontId="0" fillId="0" borderId="0" xfId="0" applyNumberFormat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5243-E654-4FCC-8E7A-6BCF44ACB074}">
  <dimension ref="A1:Q50"/>
  <sheetViews>
    <sheetView tabSelected="1" topLeftCell="A19" workbookViewId="0">
      <selection activeCell="C45" sqref="C45"/>
    </sheetView>
  </sheetViews>
  <sheetFormatPr defaultRowHeight="15" x14ac:dyDescent="0.25"/>
  <cols>
    <col min="2" max="2" width="24" bestFit="1" customWidth="1"/>
    <col min="8" max="8" width="21" customWidth="1"/>
    <col min="9" max="9" width="13.140625" bestFit="1" customWidth="1"/>
  </cols>
  <sheetData>
    <row r="1" spans="1:17" x14ac:dyDescent="0.25">
      <c r="A1" s="1" t="s">
        <v>0</v>
      </c>
      <c r="B1" s="1">
        <v>0.25</v>
      </c>
      <c r="C1" s="1">
        <v>0.15</v>
      </c>
      <c r="D1" s="1">
        <v>0.1</v>
      </c>
      <c r="E1" s="1">
        <v>0.2</v>
      </c>
      <c r="F1" s="1">
        <v>0.3</v>
      </c>
      <c r="G1">
        <f>SUM(B1:F1)</f>
        <v>1</v>
      </c>
    </row>
    <row r="2" spans="1:17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7" x14ac:dyDescent="0.25">
      <c r="A3" s="1" t="s">
        <v>6</v>
      </c>
      <c r="B3" s="1" t="s">
        <v>7</v>
      </c>
      <c r="C3" s="1" t="s">
        <v>8</v>
      </c>
      <c r="D3" s="1" t="s">
        <v>8</v>
      </c>
      <c r="E3" s="1" t="s">
        <v>8</v>
      </c>
      <c r="F3" s="1" t="s">
        <v>8</v>
      </c>
      <c r="L3" t="s">
        <v>9</v>
      </c>
      <c r="M3">
        <v>2</v>
      </c>
      <c r="N3">
        <v>4</v>
      </c>
      <c r="O3">
        <v>4</v>
      </c>
      <c r="P3">
        <v>4</v>
      </c>
      <c r="Q3">
        <v>1</v>
      </c>
    </row>
    <row r="4" spans="1:17" x14ac:dyDescent="0.25">
      <c r="A4" s="1" t="s">
        <v>9</v>
      </c>
      <c r="B4" s="4">
        <v>2</v>
      </c>
      <c r="C4" s="5">
        <v>4</v>
      </c>
      <c r="D4" s="5">
        <v>4</v>
      </c>
      <c r="E4" s="5">
        <v>4</v>
      </c>
      <c r="F4" s="5">
        <v>1</v>
      </c>
      <c r="L4" t="s">
        <v>10</v>
      </c>
      <c r="M4">
        <v>4</v>
      </c>
      <c r="N4">
        <v>3</v>
      </c>
      <c r="O4">
        <v>4</v>
      </c>
      <c r="P4">
        <v>2</v>
      </c>
      <c r="Q4">
        <v>4</v>
      </c>
    </row>
    <row r="5" spans="1:17" x14ac:dyDescent="0.25">
      <c r="A5" s="1" t="s">
        <v>10</v>
      </c>
      <c r="B5" s="4">
        <v>4</v>
      </c>
      <c r="C5" s="5">
        <v>3</v>
      </c>
      <c r="D5" s="5">
        <v>4</v>
      </c>
      <c r="E5" s="5">
        <v>2</v>
      </c>
      <c r="F5" s="5">
        <v>4</v>
      </c>
      <c r="L5" t="s">
        <v>11</v>
      </c>
      <c r="M5">
        <v>2</v>
      </c>
      <c r="N5">
        <v>2</v>
      </c>
      <c r="O5">
        <v>4</v>
      </c>
      <c r="P5">
        <v>3</v>
      </c>
      <c r="Q5">
        <v>2</v>
      </c>
    </row>
    <row r="6" spans="1:17" x14ac:dyDescent="0.25">
      <c r="A6" s="1" t="s">
        <v>11</v>
      </c>
      <c r="B6" s="4">
        <v>2</v>
      </c>
      <c r="C6" s="5">
        <v>2</v>
      </c>
      <c r="D6" s="5">
        <v>4</v>
      </c>
      <c r="E6" s="5">
        <v>3</v>
      </c>
      <c r="F6" s="5">
        <v>2</v>
      </c>
      <c r="H6" t="s">
        <v>23</v>
      </c>
      <c r="L6" t="s">
        <v>12</v>
      </c>
      <c r="M6">
        <v>2</v>
      </c>
      <c r="N6">
        <v>4</v>
      </c>
      <c r="O6">
        <v>4</v>
      </c>
      <c r="P6">
        <v>3</v>
      </c>
      <c r="Q6">
        <v>1</v>
      </c>
    </row>
    <row r="7" spans="1:17" x14ac:dyDescent="0.25">
      <c r="A7" s="1" t="s">
        <v>12</v>
      </c>
      <c r="B7" s="4">
        <v>2</v>
      </c>
      <c r="C7" s="5">
        <v>4</v>
      </c>
      <c r="D7" s="5">
        <v>4</v>
      </c>
      <c r="E7" s="5">
        <v>3</v>
      </c>
      <c r="F7" s="5">
        <v>1</v>
      </c>
      <c r="L7" t="s">
        <v>13</v>
      </c>
      <c r="M7">
        <v>4</v>
      </c>
      <c r="N7">
        <v>2</v>
      </c>
      <c r="O7">
        <v>4</v>
      </c>
      <c r="P7">
        <v>4</v>
      </c>
      <c r="Q7">
        <v>4</v>
      </c>
    </row>
    <row r="8" spans="1:17" x14ac:dyDescent="0.25">
      <c r="A8" s="1" t="s">
        <v>13</v>
      </c>
      <c r="B8" s="4">
        <v>4</v>
      </c>
      <c r="C8" s="5">
        <v>2</v>
      </c>
      <c r="D8" s="5">
        <v>4</v>
      </c>
      <c r="E8" s="5">
        <v>4</v>
      </c>
      <c r="F8" s="5">
        <v>4</v>
      </c>
      <c r="L8" t="s">
        <v>14</v>
      </c>
      <c r="M8">
        <v>4</v>
      </c>
      <c r="N8">
        <v>4</v>
      </c>
      <c r="O8">
        <v>4</v>
      </c>
      <c r="P8">
        <v>4</v>
      </c>
      <c r="Q8">
        <v>4</v>
      </c>
    </row>
    <row r="9" spans="1:17" x14ac:dyDescent="0.25">
      <c r="A9" s="1" t="s">
        <v>14</v>
      </c>
      <c r="B9" s="4">
        <v>4</v>
      </c>
      <c r="C9" s="5">
        <v>4</v>
      </c>
      <c r="D9" s="5">
        <v>4</v>
      </c>
      <c r="E9" s="5">
        <v>4</v>
      </c>
      <c r="F9" s="5">
        <v>4</v>
      </c>
      <c r="L9" t="s">
        <v>15</v>
      </c>
      <c r="M9">
        <v>3</v>
      </c>
      <c r="N9">
        <v>2</v>
      </c>
      <c r="O9">
        <v>3</v>
      </c>
      <c r="P9">
        <v>4</v>
      </c>
      <c r="Q9">
        <v>4</v>
      </c>
    </row>
    <row r="10" spans="1:17" x14ac:dyDescent="0.25">
      <c r="A10" s="1" t="s">
        <v>15</v>
      </c>
      <c r="B10" s="4">
        <v>3</v>
      </c>
      <c r="C10" s="5">
        <v>2</v>
      </c>
      <c r="D10" s="5">
        <v>3</v>
      </c>
      <c r="E10" s="5">
        <v>4</v>
      </c>
      <c r="F10" s="5">
        <v>4</v>
      </c>
      <c r="L10" t="s">
        <v>29</v>
      </c>
      <c r="M10">
        <v>1</v>
      </c>
      <c r="N10">
        <v>1</v>
      </c>
      <c r="O10">
        <v>2</v>
      </c>
      <c r="P10">
        <v>2</v>
      </c>
      <c r="Q10">
        <v>2</v>
      </c>
    </row>
    <row r="11" spans="1:17" x14ac:dyDescent="0.25">
      <c r="A11" s="3"/>
      <c r="B11" s="6"/>
      <c r="C11" s="7"/>
      <c r="D11" s="7"/>
      <c r="E11" s="7"/>
      <c r="F11" s="7"/>
    </row>
    <row r="13" spans="1:17" x14ac:dyDescent="0.25">
      <c r="A13" t="s">
        <v>16</v>
      </c>
      <c r="B13" s="1" t="s">
        <v>7</v>
      </c>
      <c r="C13" s="1" t="s">
        <v>8</v>
      </c>
      <c r="D13" s="1" t="s">
        <v>8</v>
      </c>
      <c r="E13" s="1" t="s">
        <v>8</v>
      </c>
      <c r="F13" s="1" t="s">
        <v>8</v>
      </c>
    </row>
    <row r="14" spans="1:17" x14ac:dyDescent="0.25">
      <c r="A14" s="1" t="s">
        <v>9</v>
      </c>
      <c r="B14" s="4">
        <f>B4^2</f>
        <v>4</v>
      </c>
      <c r="C14" s="5">
        <f t="shared" ref="C14:F14" si="0">C4^2</f>
        <v>16</v>
      </c>
      <c r="D14" s="5">
        <f t="shared" si="0"/>
        <v>16</v>
      </c>
      <c r="E14" s="5">
        <f t="shared" si="0"/>
        <v>16</v>
      </c>
      <c r="F14" s="5">
        <f t="shared" si="0"/>
        <v>1</v>
      </c>
    </row>
    <row r="15" spans="1:17" x14ac:dyDescent="0.25">
      <c r="A15" s="1" t="s">
        <v>10</v>
      </c>
      <c r="B15" s="4">
        <f t="shared" ref="B15:F15" si="1">B5^2</f>
        <v>16</v>
      </c>
      <c r="C15" s="5">
        <f t="shared" si="1"/>
        <v>9</v>
      </c>
      <c r="D15" s="5">
        <f t="shared" si="1"/>
        <v>16</v>
      </c>
      <c r="E15" s="5">
        <f t="shared" si="1"/>
        <v>4</v>
      </c>
      <c r="F15" s="5">
        <f t="shared" si="1"/>
        <v>16</v>
      </c>
      <c r="H15" t="s">
        <v>22</v>
      </c>
    </row>
    <row r="16" spans="1:17" x14ac:dyDescent="0.25">
      <c r="A16" s="1" t="s">
        <v>11</v>
      </c>
      <c r="B16" s="4">
        <f t="shared" ref="B16:F16" si="2">B6^2</f>
        <v>4</v>
      </c>
      <c r="C16" s="5">
        <f t="shared" si="2"/>
        <v>4</v>
      </c>
      <c r="D16" s="5">
        <f t="shared" si="2"/>
        <v>16</v>
      </c>
      <c r="E16" s="5">
        <f t="shared" si="2"/>
        <v>9</v>
      </c>
      <c r="F16" s="5">
        <f t="shared" si="2"/>
        <v>4</v>
      </c>
    </row>
    <row r="17" spans="1:8" x14ac:dyDescent="0.25">
      <c r="A17" s="1" t="s">
        <v>12</v>
      </c>
      <c r="B17" s="4">
        <f t="shared" ref="B17:F17" si="3">B7^2</f>
        <v>4</v>
      </c>
      <c r="C17" s="5">
        <f t="shared" si="3"/>
        <v>16</v>
      </c>
      <c r="D17" s="5">
        <f t="shared" si="3"/>
        <v>16</v>
      </c>
      <c r="E17" s="5">
        <f t="shared" si="3"/>
        <v>9</v>
      </c>
      <c r="F17" s="5">
        <f t="shared" si="3"/>
        <v>1</v>
      </c>
    </row>
    <row r="18" spans="1:8" x14ac:dyDescent="0.25">
      <c r="A18" s="1" t="s">
        <v>13</v>
      </c>
      <c r="B18" s="4">
        <f t="shared" ref="B18:F18" si="4">B8^2</f>
        <v>16</v>
      </c>
      <c r="C18" s="5">
        <f t="shared" si="4"/>
        <v>4</v>
      </c>
      <c r="D18" s="5">
        <f t="shared" si="4"/>
        <v>16</v>
      </c>
      <c r="E18" s="5">
        <f t="shared" si="4"/>
        <v>16</v>
      </c>
      <c r="F18" s="5">
        <f t="shared" si="4"/>
        <v>16</v>
      </c>
    </row>
    <row r="19" spans="1:8" x14ac:dyDescent="0.25">
      <c r="A19" s="1" t="s">
        <v>14</v>
      </c>
      <c r="B19" s="4">
        <f t="shared" ref="B19:F19" si="5">B9^2</f>
        <v>16</v>
      </c>
      <c r="C19" s="5">
        <f t="shared" si="5"/>
        <v>16</v>
      </c>
      <c r="D19" s="5">
        <f t="shared" si="5"/>
        <v>16</v>
      </c>
      <c r="E19" s="5">
        <f t="shared" si="5"/>
        <v>16</v>
      </c>
      <c r="F19" s="5">
        <f t="shared" si="5"/>
        <v>16</v>
      </c>
    </row>
    <row r="20" spans="1:8" x14ac:dyDescent="0.25">
      <c r="A20" s="1" t="s">
        <v>15</v>
      </c>
      <c r="B20" s="4">
        <f t="shared" ref="B20:F20" si="6">B10^2</f>
        <v>9</v>
      </c>
      <c r="C20" s="5">
        <f t="shared" si="6"/>
        <v>4</v>
      </c>
      <c r="D20" s="5">
        <f t="shared" si="6"/>
        <v>9</v>
      </c>
      <c r="E20" s="5">
        <f t="shared" si="6"/>
        <v>16</v>
      </c>
      <c r="F20" s="5">
        <f t="shared" si="6"/>
        <v>16</v>
      </c>
    </row>
    <row r="21" spans="1:8" x14ac:dyDescent="0.25">
      <c r="A21" s="2" t="s">
        <v>18</v>
      </c>
      <c r="B21" s="8">
        <f>SUM(B14:B20)</f>
        <v>69</v>
      </c>
      <c r="C21" s="8">
        <f>SUM(C14:C20)</f>
        <v>69</v>
      </c>
      <c r="D21" s="8">
        <f t="shared" ref="D21:F21" si="7">SUM(D14:D20)</f>
        <v>105</v>
      </c>
      <c r="E21" s="8">
        <f t="shared" si="7"/>
        <v>86</v>
      </c>
      <c r="F21" s="8">
        <f t="shared" si="7"/>
        <v>70</v>
      </c>
    </row>
    <row r="22" spans="1:8" x14ac:dyDescent="0.25">
      <c r="B22" s="8"/>
      <c r="C22" s="8"/>
      <c r="D22" s="8"/>
      <c r="E22" s="8"/>
      <c r="F22" s="8"/>
    </row>
    <row r="23" spans="1:8" x14ac:dyDescent="0.25">
      <c r="A23" t="s">
        <v>17</v>
      </c>
      <c r="B23" s="8">
        <f>SQRT(B21)</f>
        <v>8.3066238629180749</v>
      </c>
      <c r="C23" s="8">
        <f>SQRT(C21)</f>
        <v>8.3066238629180749</v>
      </c>
      <c r="D23" s="8">
        <f t="shared" ref="D23:F23" si="8">SQRT(D21)</f>
        <v>10.246950765959598</v>
      </c>
      <c r="E23" s="8">
        <f t="shared" si="8"/>
        <v>9.2736184954957039</v>
      </c>
      <c r="F23" s="8">
        <f t="shared" si="8"/>
        <v>8.3666002653407556</v>
      </c>
    </row>
    <row r="25" spans="1:8" x14ac:dyDescent="0.25">
      <c r="A25" s="1" t="s">
        <v>19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8" x14ac:dyDescent="0.25">
      <c r="A26" s="1" t="s">
        <v>9</v>
      </c>
      <c r="B26" s="1">
        <f>B4/$B$23</f>
        <v>0.2407717061715384</v>
      </c>
      <c r="C26" s="1">
        <f>C4/$C$23</f>
        <v>0.48154341234307679</v>
      </c>
      <c r="D26" s="1">
        <f>D4/$D$23</f>
        <v>0.39036002917941331</v>
      </c>
      <c r="E26" s="1">
        <f>E4/$E$23</f>
        <v>0.43133109281375365</v>
      </c>
      <c r="F26" s="1">
        <f>F4/$F$23</f>
        <v>0.11952286093343936</v>
      </c>
    </row>
    <row r="27" spans="1:8" x14ac:dyDescent="0.25">
      <c r="A27" s="1" t="s">
        <v>10</v>
      </c>
      <c r="B27" s="1">
        <f>B5/$B$23</f>
        <v>0.48154341234307679</v>
      </c>
      <c r="C27" s="1">
        <f>C5/$C$23</f>
        <v>0.36115755925730758</v>
      </c>
      <c r="D27" s="1">
        <f>D5/$D$23</f>
        <v>0.39036002917941331</v>
      </c>
      <c r="E27" s="1">
        <f>E5/$E$23</f>
        <v>0.21566554640687682</v>
      </c>
      <c r="F27" s="1">
        <f>F5/$F$23</f>
        <v>0.47809144373375745</v>
      </c>
      <c r="H27" t="s">
        <v>20</v>
      </c>
    </row>
    <row r="28" spans="1:8" x14ac:dyDescent="0.25">
      <c r="A28" s="1" t="s">
        <v>11</v>
      </c>
      <c r="B28" s="1">
        <f>B6/$B$23</f>
        <v>0.2407717061715384</v>
      </c>
      <c r="C28" s="1">
        <f>C6/$C$23</f>
        <v>0.2407717061715384</v>
      </c>
      <c r="D28" s="1">
        <f>D6/$D$23</f>
        <v>0.39036002917941331</v>
      </c>
      <c r="E28" s="1">
        <f>E6/$E$23</f>
        <v>0.32349831961031522</v>
      </c>
      <c r="F28" s="1">
        <f>F6/$F$23</f>
        <v>0.23904572186687872</v>
      </c>
    </row>
    <row r="29" spans="1:8" x14ac:dyDescent="0.25">
      <c r="A29" s="1" t="s">
        <v>12</v>
      </c>
      <c r="B29" s="1">
        <f>B7/$B$23</f>
        <v>0.2407717061715384</v>
      </c>
      <c r="C29" s="1">
        <f>C7/$C$23</f>
        <v>0.48154341234307679</v>
      </c>
      <c r="D29" s="1">
        <f>D7/$D$23</f>
        <v>0.39036002917941331</v>
      </c>
      <c r="E29" s="1">
        <f>E7/$E$23</f>
        <v>0.32349831961031522</v>
      </c>
      <c r="F29" s="1">
        <f>F7/$F$23</f>
        <v>0.11952286093343936</v>
      </c>
    </row>
    <row r="30" spans="1:8" x14ac:dyDescent="0.25">
      <c r="A30" s="1" t="s">
        <v>13</v>
      </c>
      <c r="B30" s="1">
        <f>B8/$B$23</f>
        <v>0.48154341234307679</v>
      </c>
      <c r="C30" s="1">
        <f>C8/$C$23</f>
        <v>0.2407717061715384</v>
      </c>
      <c r="D30" s="1">
        <f>D8/$D$23</f>
        <v>0.39036002917941331</v>
      </c>
      <c r="E30" s="1">
        <f>E8/$E$23</f>
        <v>0.43133109281375365</v>
      </c>
      <c r="F30" s="1">
        <f>F8/$F$23</f>
        <v>0.47809144373375745</v>
      </c>
    </row>
    <row r="31" spans="1:8" x14ac:dyDescent="0.25">
      <c r="A31" s="1" t="s">
        <v>14</v>
      </c>
      <c r="B31" s="1">
        <f>B9/$B$23</f>
        <v>0.48154341234307679</v>
      </c>
      <c r="C31" s="1">
        <f>C9/$C$23</f>
        <v>0.48154341234307679</v>
      </c>
      <c r="D31" s="1">
        <f>D9/$D$23</f>
        <v>0.39036002917941331</v>
      </c>
      <c r="E31" s="1">
        <f>E9/$E$23</f>
        <v>0.43133109281375365</v>
      </c>
      <c r="F31" s="1">
        <f>F9/$F$23</f>
        <v>0.47809144373375745</v>
      </c>
    </row>
    <row r="32" spans="1:8" x14ac:dyDescent="0.25">
      <c r="A32" s="1" t="s">
        <v>15</v>
      </c>
      <c r="B32" s="1">
        <f>B10/$B$23</f>
        <v>0.36115755925730758</v>
      </c>
      <c r="C32" s="1">
        <f>C10/$C$23</f>
        <v>0.2407717061715384</v>
      </c>
      <c r="D32" s="1">
        <f>D10/$D$23</f>
        <v>0.29277002188455997</v>
      </c>
      <c r="E32" s="1">
        <f>E10/$E$23</f>
        <v>0.43133109281375365</v>
      </c>
      <c r="F32" s="1">
        <f>F10/$F$23</f>
        <v>0.47809144373375745</v>
      </c>
    </row>
    <row r="34" spans="1:9" x14ac:dyDescent="0.25">
      <c r="A34" s="1" t="s">
        <v>21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</row>
    <row r="35" spans="1:9" x14ac:dyDescent="0.25">
      <c r="A35" s="1" t="s">
        <v>9</v>
      </c>
      <c r="B35" s="1">
        <f>B26*$B$1</f>
        <v>6.0192926542884599E-2</v>
      </c>
      <c r="C35" s="1">
        <f>C26*$C$1</f>
        <v>7.2231511851461511E-2</v>
      </c>
      <c r="D35" s="1">
        <f>D26*$D$1</f>
        <v>3.9036002917941334E-2</v>
      </c>
      <c r="E35" s="1">
        <f>E26*$E$1</f>
        <v>8.6266218562750741E-2</v>
      </c>
      <c r="F35" s="1">
        <f>F26*$F$1</f>
        <v>3.5856858280031809E-2</v>
      </c>
    </row>
    <row r="36" spans="1:9" x14ac:dyDescent="0.25">
      <c r="A36" s="1" t="s">
        <v>10</v>
      </c>
      <c r="B36" s="1">
        <f>B27*$B$1</f>
        <v>0.1203858530857692</v>
      </c>
      <c r="C36" s="1">
        <f t="shared" ref="C36:C41" si="9">C27*$C$1</f>
        <v>5.4173633888596133E-2</v>
      </c>
      <c r="D36" s="1">
        <f t="shared" ref="D36:D41" si="10">D27*$D$1</f>
        <v>3.9036002917941334E-2</v>
      </c>
      <c r="E36" s="1">
        <f t="shared" ref="E36:E41" si="11">E27*$E$1</f>
        <v>4.313310928137537E-2</v>
      </c>
      <c r="F36" s="1">
        <f t="shared" ref="F36:F41" si="12">F27*$F$1</f>
        <v>0.14342743312012723</v>
      </c>
    </row>
    <row r="37" spans="1:9" x14ac:dyDescent="0.25">
      <c r="A37" s="1" t="s">
        <v>11</v>
      </c>
      <c r="B37" s="1">
        <f t="shared" ref="B36:B41" si="13">B28*$B$1</f>
        <v>6.0192926542884599E-2</v>
      </c>
      <c r="C37" s="1">
        <f t="shared" si="9"/>
        <v>3.6115755925730755E-2</v>
      </c>
      <c r="D37" s="1">
        <f t="shared" si="10"/>
        <v>3.9036002917941334E-2</v>
      </c>
      <c r="E37" s="1">
        <f t="shared" si="11"/>
        <v>6.4699663922063042E-2</v>
      </c>
      <c r="F37" s="1">
        <f t="shared" si="12"/>
        <v>7.1713716560063617E-2</v>
      </c>
      <c r="H37" t="s">
        <v>24</v>
      </c>
      <c r="I37" t="s">
        <v>30</v>
      </c>
    </row>
    <row r="38" spans="1:9" x14ac:dyDescent="0.25">
      <c r="A38" s="1" t="s">
        <v>12</v>
      </c>
      <c r="B38" s="1">
        <f t="shared" si="13"/>
        <v>6.0192926542884599E-2</v>
      </c>
      <c r="C38" s="1">
        <f t="shared" si="9"/>
        <v>7.2231511851461511E-2</v>
      </c>
      <c r="D38" s="1">
        <f t="shared" si="10"/>
        <v>3.9036002917941334E-2</v>
      </c>
      <c r="E38" s="1">
        <f t="shared" si="11"/>
        <v>6.4699663922063042E-2</v>
      </c>
      <c r="F38" s="1">
        <f t="shared" si="12"/>
        <v>3.5856858280031809E-2</v>
      </c>
    </row>
    <row r="39" spans="1:9" x14ac:dyDescent="0.25">
      <c r="A39" s="1" t="s">
        <v>13</v>
      </c>
      <c r="B39" s="1">
        <f t="shared" si="13"/>
        <v>0.1203858530857692</v>
      </c>
      <c r="C39" s="1">
        <f t="shared" si="9"/>
        <v>3.6115755925730755E-2</v>
      </c>
      <c r="D39" s="1">
        <f t="shared" si="10"/>
        <v>3.9036002917941334E-2</v>
      </c>
      <c r="E39" s="1">
        <f t="shared" si="11"/>
        <v>8.6266218562750741E-2</v>
      </c>
      <c r="F39" s="1">
        <f t="shared" si="12"/>
        <v>0.14342743312012723</v>
      </c>
    </row>
    <row r="40" spans="1:9" x14ac:dyDescent="0.25">
      <c r="A40" s="1" t="s">
        <v>14</v>
      </c>
      <c r="B40" s="1">
        <f t="shared" si="13"/>
        <v>0.1203858530857692</v>
      </c>
      <c r="C40" s="1">
        <f t="shared" si="9"/>
        <v>7.2231511851461511E-2</v>
      </c>
      <c r="D40" s="1">
        <f t="shared" si="10"/>
        <v>3.9036002917941334E-2</v>
      </c>
      <c r="E40" s="1">
        <f t="shared" si="11"/>
        <v>8.6266218562750741E-2</v>
      </c>
      <c r="F40" s="1">
        <f t="shared" si="12"/>
        <v>0.14342743312012723</v>
      </c>
    </row>
    <row r="41" spans="1:9" x14ac:dyDescent="0.25">
      <c r="A41" s="1" t="s">
        <v>15</v>
      </c>
      <c r="B41" s="1">
        <f t="shared" si="13"/>
        <v>9.0289389814326895E-2</v>
      </c>
      <c r="C41" s="1">
        <f t="shared" si="9"/>
        <v>3.6115755925730755E-2</v>
      </c>
      <c r="D41" s="1">
        <f t="shared" si="10"/>
        <v>2.9277002188455997E-2</v>
      </c>
      <c r="E41" s="1">
        <f t="shared" si="11"/>
        <v>8.6266218562750741E-2</v>
      </c>
      <c r="F41" s="1">
        <f t="shared" si="12"/>
        <v>0.14342743312012723</v>
      </c>
    </row>
    <row r="43" spans="1:9" x14ac:dyDescent="0.25">
      <c r="A43" s="1"/>
      <c r="B43" s="1" t="s">
        <v>26</v>
      </c>
      <c r="C43" s="1" t="s">
        <v>25</v>
      </c>
      <c r="D43" s="1" t="s">
        <v>27</v>
      </c>
      <c r="E43" s="1" t="s">
        <v>28</v>
      </c>
    </row>
    <row r="44" spans="1:9" x14ac:dyDescent="0.25">
      <c r="A44" s="1" t="s">
        <v>9</v>
      </c>
      <c r="B44" s="1">
        <f>B35</f>
        <v>6.0192926542884599E-2</v>
      </c>
      <c r="C44" s="1">
        <f>SUM(C35:F35)</f>
        <v>0.23339059161218539</v>
      </c>
      <c r="D44" s="1">
        <f>C44/B44</f>
        <v>3.8773757153326924</v>
      </c>
      <c r="E44" s="1">
        <f>RANK(D44,$D$44:$D$50)</f>
        <v>1</v>
      </c>
    </row>
    <row r="45" spans="1:9" x14ac:dyDescent="0.25">
      <c r="A45" s="1" t="s">
        <v>10</v>
      </c>
      <c r="B45" s="1">
        <f t="shared" ref="B45:B50" si="14">B36</f>
        <v>0.1203858530857692</v>
      </c>
      <c r="C45" s="1">
        <f>SUM(C36:F36)</f>
        <v>0.27977017920804004</v>
      </c>
      <c r="D45" s="1">
        <f t="shared" ref="D45:D50" si="15">C45/B45</f>
        <v>2.3239456467423718</v>
      </c>
      <c r="E45" s="1">
        <f t="shared" ref="E45:E50" si="16">RANK(D45,$D$44:$D$50)</f>
        <v>7</v>
      </c>
    </row>
    <row r="46" spans="1:9" x14ac:dyDescent="0.25">
      <c r="A46" s="1" t="s">
        <v>11</v>
      </c>
      <c r="B46" s="1">
        <f t="shared" si="14"/>
        <v>6.0192926542884599E-2</v>
      </c>
      <c r="C46" s="1">
        <f t="shared" ref="C46:C50" si="17">SUM(C37:F37)</f>
        <v>0.21156513932579876</v>
      </c>
      <c r="D46" s="1">
        <f t="shared" si="15"/>
        <v>3.5147840697705344</v>
      </c>
      <c r="E46" s="1">
        <f t="shared" si="16"/>
        <v>3</v>
      </c>
      <c r="G46" t="s">
        <v>28</v>
      </c>
    </row>
    <row r="47" spans="1:9" x14ac:dyDescent="0.25">
      <c r="A47" s="1" t="s">
        <v>12</v>
      </c>
      <c r="B47" s="1">
        <f t="shared" si="14"/>
        <v>6.0192926542884599E-2</v>
      </c>
      <c r="C47" s="1">
        <f t="shared" si="17"/>
        <v>0.21182403697149771</v>
      </c>
      <c r="D47" s="1">
        <f t="shared" si="15"/>
        <v>3.5190852004941671</v>
      </c>
      <c r="E47" s="1">
        <f t="shared" si="16"/>
        <v>2</v>
      </c>
    </row>
    <row r="48" spans="1:9" x14ac:dyDescent="0.25">
      <c r="A48" s="1" t="s">
        <v>13</v>
      </c>
      <c r="B48" s="1">
        <f t="shared" si="14"/>
        <v>0.1203858530857692</v>
      </c>
      <c r="C48" s="1">
        <f t="shared" si="17"/>
        <v>0.30484541052655006</v>
      </c>
      <c r="D48" s="1">
        <f t="shared" si="15"/>
        <v>2.5322361615808977</v>
      </c>
      <c r="E48" s="1">
        <f t="shared" si="16"/>
        <v>6</v>
      </c>
    </row>
    <row r="49" spans="1:5" x14ac:dyDescent="0.25">
      <c r="A49" s="1" t="s">
        <v>14</v>
      </c>
      <c r="B49" s="1">
        <f t="shared" si="14"/>
        <v>0.1203858530857692</v>
      </c>
      <c r="C49" s="1">
        <f t="shared" si="17"/>
        <v>0.34096116645228081</v>
      </c>
      <c r="D49" s="1">
        <f t="shared" si="15"/>
        <v>2.8322361615808975</v>
      </c>
      <c r="E49" s="1">
        <f t="shared" si="16"/>
        <v>5</v>
      </c>
    </row>
    <row r="50" spans="1:5" x14ac:dyDescent="0.25">
      <c r="A50" s="1" t="s">
        <v>15</v>
      </c>
      <c r="B50" s="1">
        <f t="shared" si="14"/>
        <v>9.0289389814326895E-2</v>
      </c>
      <c r="C50" s="1">
        <f t="shared" si="17"/>
        <v>0.29508640979706474</v>
      </c>
      <c r="D50" s="1">
        <f t="shared" si="15"/>
        <v>3.2682290843241604</v>
      </c>
      <c r="E50" s="1">
        <f t="shared" si="16"/>
        <v>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karen</dc:creator>
  <cp:lastModifiedBy>vita karen</cp:lastModifiedBy>
  <dcterms:created xsi:type="dcterms:W3CDTF">2023-07-02T15:17:55Z</dcterms:created>
  <dcterms:modified xsi:type="dcterms:W3CDTF">2023-07-05T15:28:51Z</dcterms:modified>
</cp:coreProperties>
</file>