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35" windowWidth="20115" windowHeight="8010"/>
  </bookViews>
  <sheets>
    <sheet name="Sheet1" sheetId="1" r:id="rId1"/>
    <sheet name="Sheet3" sheetId="3" r:id="rId2"/>
  </sheets>
  <calcPr calcId="144525"/>
</workbook>
</file>

<file path=xl/calcChain.xml><?xml version="1.0" encoding="utf-8"?>
<calcChain xmlns="http://schemas.openxmlformats.org/spreadsheetml/2006/main">
  <c r="K14" i="1" l="1"/>
  <c r="M17" i="1"/>
  <c r="O14" i="1"/>
  <c r="K15" i="1"/>
  <c r="Q3" i="1"/>
  <c r="O11" i="1" l="1"/>
  <c r="E5" i="1"/>
  <c r="E6" i="1"/>
  <c r="E7" i="1"/>
  <c r="E8" i="1"/>
  <c r="E9" i="1"/>
  <c r="E4" i="1"/>
  <c r="P11" i="1" l="1"/>
  <c r="N11" i="1"/>
  <c r="M11" i="1"/>
  <c r="L14" i="1"/>
  <c r="K11" i="1"/>
  <c r="L11" i="1"/>
  <c r="P14" i="1"/>
  <c r="O15" i="1"/>
  <c r="N14" i="1"/>
  <c r="L15" i="1"/>
  <c r="L16" i="1"/>
  <c r="L17" i="1"/>
  <c r="L18" i="1"/>
  <c r="M14" i="1"/>
  <c r="M15" i="1"/>
  <c r="M16" i="1"/>
  <c r="M18" i="1"/>
  <c r="N15" i="1"/>
  <c r="N16" i="1"/>
  <c r="N17" i="1"/>
  <c r="N18" i="1"/>
  <c r="O16" i="1"/>
  <c r="O17" i="1"/>
  <c r="O18" i="1"/>
  <c r="P15" i="1"/>
  <c r="P16" i="1"/>
  <c r="P17" i="1"/>
  <c r="P18" i="1"/>
  <c r="K16" i="1"/>
  <c r="K17" i="1"/>
  <c r="K18" i="1"/>
  <c r="D10" i="1"/>
  <c r="E10" i="1"/>
  <c r="Q14" i="1" l="1"/>
  <c r="Q17" i="1"/>
  <c r="Q15" i="1"/>
  <c r="Q18" i="1"/>
  <c r="Q16" i="1"/>
  <c r="R14" i="1" l="1"/>
  <c r="R16" i="1"/>
  <c r="R18" i="1"/>
  <c r="R15" i="1"/>
  <c r="R17" i="1"/>
</calcChain>
</file>

<file path=xl/sharedStrings.xml><?xml version="1.0" encoding="utf-8"?>
<sst xmlns="http://schemas.openxmlformats.org/spreadsheetml/2006/main" count="111" uniqueCount="65">
  <si>
    <t>NO</t>
  </si>
  <si>
    <t>KRITERIA</t>
  </si>
  <si>
    <t>bobot %</t>
  </si>
  <si>
    <t>Penghasilan</t>
  </si>
  <si>
    <t>Tanggungan Keluarga</t>
  </si>
  <si>
    <t>Pengeluaran</t>
  </si>
  <si>
    <t>Kepribadian</t>
  </si>
  <si>
    <t>bobot</t>
  </si>
  <si>
    <t>C1</t>
  </si>
  <si>
    <t>C2</t>
  </si>
  <si>
    <t>C3</t>
  </si>
  <si>
    <t>C4</t>
  </si>
  <si>
    <t>C5</t>
  </si>
  <si>
    <t>C6</t>
  </si>
  <si>
    <t>A1</t>
  </si>
  <si>
    <t>A2</t>
  </si>
  <si>
    <t>A3</t>
  </si>
  <si>
    <t>A4</t>
  </si>
  <si>
    <t>A5</t>
  </si>
  <si>
    <t>Nama KRITERIA</t>
  </si>
  <si>
    <t>Kriteria</t>
  </si>
  <si>
    <t>NAMA</t>
  </si>
  <si>
    <t>Nilai</t>
  </si>
  <si>
    <t>rentan nilai</t>
  </si>
  <si>
    <t xml:space="preserve">1.7 Jt - 2.5 Jt </t>
  </si>
  <si>
    <t>sangat baik</t>
  </si>
  <si>
    <t>baik</t>
  </si>
  <si>
    <t>cukup</t>
  </si>
  <si>
    <t>kurang baik</t>
  </si>
  <si>
    <t>sangat lengkap</t>
  </si>
  <si>
    <t>lengkap</t>
  </si>
  <si>
    <t>kurang</t>
  </si>
  <si>
    <t>0 keluarga</t>
  </si>
  <si>
    <t>&lt;=  1.5 jt</t>
  </si>
  <si>
    <t>ALTERNATIF</t>
  </si>
  <si>
    <t>benefit</t>
  </si>
  <si>
    <t>HASIL V</t>
  </si>
  <si>
    <t>PEMBAGI</t>
  </si>
  <si>
    <t>keuntungan</t>
  </si>
  <si>
    <t>PEMBERIAN KRDIT MOTOR SAW</t>
  </si>
  <si>
    <t>Nilai dagangan</t>
  </si>
  <si>
    <t>Cara Berdagang</t>
  </si>
  <si>
    <t>1.6 Jt - 2.5 Jt  Bulan</t>
  </si>
  <si>
    <t>&lt;= 1.5 Jt Bulan</t>
  </si>
  <si>
    <t xml:space="preserve"> 2.5 Jt - 3 jt Bulan</t>
  </si>
  <si>
    <t>&gt;= 3.1 jt Bulan</t>
  </si>
  <si>
    <t>&gt;= 3.1 JT</t>
  </si>
  <si>
    <t>2.6 Jt - 3 jt</t>
  </si>
  <si>
    <t>Nialai Dagang</t>
  </si>
  <si>
    <t>Tidak Langkap</t>
  </si>
  <si>
    <t>cara dagang</t>
  </si>
  <si>
    <t>keliling dengan motor</t>
  </si>
  <si>
    <t>warung kecil</t>
  </si>
  <si>
    <t>keliling dengan grobak/sepeda</t>
  </si>
  <si>
    <t>keliling dengan mobil box</t>
  </si>
  <si>
    <t>cost</t>
  </si>
  <si>
    <t>nilai dagang</t>
  </si>
  <si>
    <t>2-3 keluarga</t>
  </si>
  <si>
    <t>4-5 keluarga</t>
  </si>
  <si>
    <t>&gt; 6 keluarga</t>
  </si>
  <si>
    <t>ANA YUDITIRA</t>
  </si>
  <si>
    <t>AGUS MUSTOKO</t>
  </si>
  <si>
    <t>AHMAD HABUAN</t>
  </si>
  <si>
    <t xml:space="preserve">SANUSI </t>
  </si>
  <si>
    <t>SUTARMO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</si>
</sst>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6">
    <numFmt numFmtId="6" formatCode="&quot;$&quot;#,##0_);[Red]\(&quot;$&quot;#,##0\)"/>
    <numFmt numFmtId="8" formatCode="&quot;$&quot;#,##0.00_);[Red]\(&quot;$&quot;#,##0.00\)"/>
    <numFmt numFmtId="41" formatCode="_(* #,##0_);_(* \(#,##0\);_(* &quot;-&quot;_);_(@_)"/>
    <numFmt numFmtId="164" formatCode="&quot;$&quot;_#\,##0_);[Red]\(&quot;$&quot;_#\,##0\)"/>
    <numFmt numFmtId="165" formatCode="&quot;£&quot;#,##0.00;[Red]\-&quot;£&quot;#,##0.00"/>
    <numFmt numFmtId="166" formatCode="_-&quot;£&quot;* #,##0.00_-;\-&quot;£&quot;* #,##0.00_-;_-&quot;£&quot;* &quot;-&quot;??_-;_-@_-"/>
    <numFmt numFmtId="167" formatCode="_-&quot;£&quot;* #,##0_-;\-&quot;£&quot;* #,##0_-;_-&quot;£&quot;* &quot;-&quot;_-;_-@_-"/>
    <numFmt numFmtId="168" formatCode="0.00%;\(0.00%\)"/>
    <numFmt numFmtId="169" formatCode="&quot;US$&quot;\ #,##0_);\(&quot;US$&quot;\ #,##0\)"/>
    <numFmt numFmtId="170" formatCode="#,"/>
    <numFmt numFmtId="171" formatCode="0.00_)"/>
    <numFmt numFmtId="172" formatCode="#."/>
    <numFmt numFmtId="173" formatCode="_(* #,##0.00_);_(* \(#,##0.00\);_(* \-??_);_(@_)"/>
    <numFmt numFmtId="174" formatCode="_([$$-409]* #,##0.00_);_([$$-409]* \(#,##0.00\);_([$$-409]* &quot;-&quot;??_);_(@_)"/>
    <numFmt numFmtId="175" formatCode="_-[$Rp-421]* #,##0.00_-;\-[$Rp-421]* #,##0.00_-;_-[$Rp-421]* &quot;-&quot;??_-;_-@_-"/>
    <numFmt numFmtId="176" formatCode="0.0000"/>
  </numFmts>
  <fonts count="7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8"/>
      <color theme="1"/>
      <name val="Arial"/>
      <family val="2"/>
      <charset val="1"/>
    </font>
    <font>
      <sz val="10"/>
      <name val="Arial"/>
      <family val="2"/>
    </font>
    <font>
      <sz val="11"/>
      <name val="‚l‚r ‚oƒSƒVƒbƒN"/>
    </font>
    <font>
      <sz val="12"/>
      <name val="¹ÙÅÁÃ¼"/>
      <charset val="129"/>
    </font>
    <font>
      <sz val="11"/>
      <color theme="0"/>
      <name val="Calibri"/>
      <family val="2"/>
      <charset val="1"/>
      <scheme val="minor"/>
    </font>
    <font>
      <sz val="11"/>
      <color rgb="FF9C0006"/>
      <name val="Calibri"/>
      <family val="2"/>
      <charset val="1"/>
      <scheme val="minor"/>
    </font>
    <font>
      <b/>
      <sz val="11"/>
      <color rgb="FFFA7D00"/>
      <name val="Calibri"/>
      <family val="2"/>
      <charset val="1"/>
      <scheme val="minor"/>
    </font>
    <font>
      <b/>
      <sz val="11"/>
      <color theme="0"/>
      <name val="Calibri"/>
      <family val="2"/>
      <charset val="1"/>
      <scheme val="minor"/>
    </font>
    <font>
      <b/>
      <sz val="10"/>
      <name val="Tms Rmn"/>
    </font>
    <font>
      <sz val="12"/>
      <name val="Helv"/>
    </font>
    <font>
      <sz val="12"/>
      <color indexed="24"/>
      <name val="Arial"/>
      <family val="2"/>
    </font>
    <font>
      <sz val="1"/>
      <color indexed="16"/>
      <name val="Courier"/>
      <family val="3"/>
    </font>
    <font>
      <sz val="11"/>
      <color indexed="8"/>
      <name val="Calibri"/>
      <family val="2"/>
    </font>
    <font>
      <i/>
      <sz val="11"/>
      <color rgb="FF7F7F7F"/>
      <name val="Calibri"/>
      <family val="2"/>
      <charset val="1"/>
      <scheme val="minor"/>
    </font>
    <font>
      <sz val="11"/>
      <color rgb="FF006100"/>
      <name val="Calibri"/>
      <family val="2"/>
      <charset val="1"/>
      <scheme val="minor"/>
    </font>
    <font>
      <sz val="8"/>
      <name val="Arial"/>
      <family val="2"/>
    </font>
    <font>
      <b/>
      <sz val="12"/>
      <name val="Helv"/>
    </font>
    <font>
      <b/>
      <sz val="12"/>
      <name val="Arial"/>
      <family val="2"/>
    </font>
    <font>
      <b/>
      <sz val="10"/>
      <name val="Arial"/>
      <family val="2"/>
    </font>
    <font>
      <b/>
      <sz val="15"/>
      <color theme="3"/>
      <name val="Calibri"/>
      <family val="2"/>
      <charset val="1"/>
      <scheme val="minor"/>
    </font>
    <font>
      <b/>
      <sz val="13"/>
      <color theme="3"/>
      <name val="Calibri"/>
      <family val="2"/>
      <charset val="1"/>
      <scheme val="minor"/>
    </font>
    <font>
      <b/>
      <sz val="11"/>
      <color theme="3"/>
      <name val="Calibri"/>
      <family val="2"/>
      <charset val="1"/>
      <scheme val="minor"/>
    </font>
    <font>
      <b/>
      <sz val="1"/>
      <color indexed="16"/>
      <name val="Courier"/>
      <family val="3"/>
    </font>
    <font>
      <u/>
      <sz val="11"/>
      <color theme="10"/>
      <name val="Calibri"/>
      <family val="2"/>
    </font>
    <font>
      <u/>
      <sz val="12.65"/>
      <color indexed="12"/>
      <name val="Calibri"/>
      <family val="2"/>
      <charset val="1"/>
    </font>
    <font>
      <u/>
      <sz val="11"/>
      <color theme="10"/>
      <name val="Calibri"/>
      <family val="2"/>
      <charset val="1"/>
    </font>
    <font>
      <u/>
      <sz val="8.25"/>
      <color indexed="12"/>
      <name val="Calibri"/>
      <family val="2"/>
      <charset val="1"/>
    </font>
    <font>
      <u/>
      <sz val="9.9"/>
      <color theme="10"/>
      <name val="Calibri"/>
      <family val="2"/>
      <charset val="1"/>
    </font>
    <font>
      <sz val="11"/>
      <color rgb="FF3F3F76"/>
      <name val="Calibri"/>
      <family val="2"/>
      <charset val="1"/>
      <scheme val="minor"/>
    </font>
    <font>
      <sz val="11"/>
      <color rgb="FFFA7D00"/>
      <name val="Calibri"/>
      <family val="2"/>
      <charset val="1"/>
      <scheme val="minor"/>
    </font>
    <font>
      <sz val="10"/>
      <name val="MS Sans Serif"/>
      <family val="2"/>
    </font>
    <font>
      <sz val="11"/>
      <color rgb="FF9C6500"/>
      <name val="Calibri"/>
      <family val="2"/>
      <charset val="1"/>
      <scheme val="minor"/>
    </font>
    <font>
      <b/>
      <i/>
      <sz val="16"/>
      <name val="Helv"/>
    </font>
    <font>
      <b/>
      <sz val="11"/>
      <color rgb="FF3F3F3F"/>
      <name val="Calibri"/>
      <family val="2"/>
      <charset val="1"/>
      <scheme val="minor"/>
    </font>
    <font>
      <b/>
      <sz val="10"/>
      <color indexed="53"/>
      <name val="Courier New"/>
      <family val="3"/>
    </font>
    <font>
      <b/>
      <sz val="18"/>
      <color theme="3"/>
      <name val="Cambria"/>
      <family val="2"/>
      <charset val="1"/>
      <scheme val="major"/>
    </font>
    <font>
      <b/>
      <sz val="11"/>
      <color theme="1"/>
      <name val="Calibri"/>
      <family val="2"/>
      <charset val="1"/>
      <scheme val="minor"/>
    </font>
    <font>
      <sz val="10"/>
      <name val="Helv"/>
    </font>
    <font>
      <sz val="11"/>
      <color rgb="FFFF0000"/>
      <name val="Calibri"/>
      <family val="2"/>
      <charset val="1"/>
      <scheme val="minor"/>
    </font>
    <font>
      <sz val="10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indexed="9"/>
      <name val="Calibri"/>
      <family val="2"/>
    </font>
    <font>
      <b/>
      <sz val="11"/>
      <color indexed="9"/>
      <name val="Calibri"/>
      <family val="2"/>
    </font>
    <font>
      <b/>
      <sz val="10"/>
      <name val="Tms Rmn"/>
      <charset val="134"/>
    </font>
    <font>
      <sz val="11"/>
      <color indexed="62"/>
      <name val="Calibri"/>
      <family val="2"/>
    </font>
    <font>
      <b/>
      <sz val="12"/>
      <name val="Helv"/>
      <charset val="134"/>
    </font>
    <font>
      <b/>
      <sz val="11"/>
      <color indexed="62"/>
      <name val="Calibri"/>
      <family val="2"/>
    </font>
    <font>
      <b/>
      <sz val="18"/>
      <color indexed="56"/>
      <name val="Cambria"/>
      <family val="1"/>
    </font>
    <font>
      <sz val="11"/>
      <color indexed="17"/>
      <name val="Calibri"/>
      <family val="2"/>
    </font>
    <font>
      <b/>
      <sz val="15"/>
      <color indexed="62"/>
      <name val="Calibri"/>
      <family val="2"/>
    </font>
    <font>
      <u/>
      <sz val="8.25"/>
      <color indexed="12"/>
      <name val="Calibri"/>
      <family val="2"/>
    </font>
    <font>
      <i/>
      <sz val="11"/>
      <color indexed="23"/>
      <name val="Calibri"/>
      <family val="2"/>
    </font>
    <font>
      <sz val="12"/>
      <name val="Helv"/>
      <charset val="134"/>
    </font>
    <font>
      <b/>
      <sz val="15"/>
      <color indexed="56"/>
      <name val="Calibri"/>
      <family val="2"/>
    </font>
    <font>
      <sz val="11"/>
      <color indexed="60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b/>
      <sz val="13"/>
      <color indexed="62"/>
      <name val="Calibri"/>
      <family val="2"/>
    </font>
    <font>
      <b/>
      <sz val="18"/>
      <color indexed="62"/>
      <name val="Cambria"/>
      <family val="1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1"/>
      <color indexed="12"/>
      <name val="Calibri"/>
      <family val="2"/>
    </font>
    <font>
      <u/>
      <sz val="12.65"/>
      <color indexed="12"/>
      <name val="Calibri"/>
      <family val="2"/>
    </font>
    <font>
      <u/>
      <sz val="9.9"/>
      <color indexed="12"/>
      <name val="Calibri"/>
      <family val="2"/>
    </font>
    <font>
      <b/>
      <i/>
      <sz val="16"/>
      <name val="Helv"/>
      <charset val="134"/>
    </font>
    <font>
      <b/>
      <sz val="11"/>
      <color indexed="63"/>
      <name val="Calibri"/>
      <family val="2"/>
    </font>
    <font>
      <sz val="11"/>
      <color indexed="52"/>
      <name val="Calibri"/>
      <family val="2"/>
      <charset val="1"/>
    </font>
    <font>
      <sz val="11"/>
      <color indexed="8"/>
      <name val="Calibri"/>
      <family val="2"/>
      <charset val="1"/>
    </font>
    <font>
      <b/>
      <sz val="11"/>
      <color indexed="52"/>
      <name val="Calibri"/>
      <family val="2"/>
      <charset val="1"/>
      <scheme val="minor"/>
    </font>
    <font>
      <sz val="11"/>
      <color indexed="60"/>
      <name val="Calibri"/>
      <family val="2"/>
      <charset val="1"/>
      <scheme val="minor"/>
    </font>
  </fonts>
  <fills count="6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gray125">
        <fgColor indexed="8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2"/>
      </patternFill>
    </fill>
    <fill>
      <patternFill patternType="solid">
        <fgColor indexed="45"/>
      </patternFill>
    </fill>
    <fill>
      <patternFill patternType="solid">
        <fgColor indexed="29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</fills>
  <borders count="3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44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thick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49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801">
    <xf numFmtId="0" fontId="0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5" fillId="0" borderId="0">
      <protection locked="0"/>
    </xf>
    <xf numFmtId="164" fontId="5" fillId="0" borderId="0">
      <protection locked="0"/>
    </xf>
    <xf numFmtId="164" fontId="5" fillId="0" borderId="0">
      <protection locked="0"/>
    </xf>
    <xf numFmtId="164" fontId="5" fillId="0" borderId="0">
      <protection locked="0"/>
    </xf>
    <xf numFmtId="164" fontId="5" fillId="0" borderId="0">
      <protection locked="0"/>
    </xf>
    <xf numFmtId="164" fontId="5" fillId="0" borderId="0">
      <protection locked="0"/>
    </xf>
    <xf numFmtId="164" fontId="5" fillId="0" borderId="0">
      <protection locked="0"/>
    </xf>
    <xf numFmtId="164" fontId="5" fillId="0" borderId="0">
      <protection locked="0"/>
    </xf>
    <xf numFmtId="164" fontId="5" fillId="0" borderId="0">
      <protection locked="0"/>
    </xf>
    <xf numFmtId="164" fontId="5" fillId="0" borderId="0">
      <protection locked="0"/>
    </xf>
    <xf numFmtId="164" fontId="5" fillId="0" borderId="0">
      <protection locked="0"/>
    </xf>
    <xf numFmtId="164" fontId="5" fillId="0" borderId="0">
      <protection locked="0"/>
    </xf>
    <xf numFmtId="164" fontId="5" fillId="0" borderId="0">
      <protection locked="0"/>
    </xf>
    <xf numFmtId="164" fontId="5" fillId="0" borderId="0">
      <protection locked="0"/>
    </xf>
    <xf numFmtId="164" fontId="5" fillId="0" borderId="0">
      <protection locked="0"/>
    </xf>
    <xf numFmtId="164" fontId="5" fillId="0" borderId="0">
      <protection locked="0"/>
    </xf>
    <xf numFmtId="164" fontId="5" fillId="0" borderId="0">
      <protection locked="0"/>
    </xf>
    <xf numFmtId="164" fontId="5" fillId="0" borderId="0">
      <protection locked="0"/>
    </xf>
    <xf numFmtId="164" fontId="5" fillId="0" borderId="0">
      <protection locked="0"/>
    </xf>
    <xf numFmtId="164" fontId="5" fillId="0" borderId="0">
      <protection locked="0"/>
    </xf>
    <xf numFmtId="164" fontId="5" fillId="0" borderId="0">
      <protection locked="0"/>
    </xf>
    <xf numFmtId="164" fontId="5" fillId="0" borderId="0">
      <protection locked="0"/>
    </xf>
    <xf numFmtId="164" fontId="5" fillId="0" borderId="0">
      <protection locked="0"/>
    </xf>
    <xf numFmtId="164" fontId="5" fillId="0" borderId="0">
      <protection locked="0"/>
    </xf>
    <xf numFmtId="164" fontId="5" fillId="0" borderId="0">
      <protection locked="0"/>
    </xf>
    <xf numFmtId="164" fontId="5" fillId="0" borderId="0">
      <protection locked="0"/>
    </xf>
    <xf numFmtId="164" fontId="5" fillId="0" borderId="0">
      <protection locked="0"/>
    </xf>
    <xf numFmtId="164" fontId="5" fillId="0" borderId="0">
      <protection locked="0"/>
    </xf>
    <xf numFmtId="164" fontId="5" fillId="0" borderId="0">
      <protection locked="0"/>
    </xf>
    <xf numFmtId="164" fontId="5" fillId="0" borderId="0">
      <protection locked="0"/>
    </xf>
    <xf numFmtId="164" fontId="5" fillId="0" borderId="0">
      <protection locked="0"/>
    </xf>
    <xf numFmtId="164" fontId="5" fillId="0" borderId="0">
      <protection locked="0"/>
    </xf>
    <xf numFmtId="164" fontId="5" fillId="0" borderId="0">
      <protection locked="0"/>
    </xf>
    <xf numFmtId="164" fontId="5" fillId="0" borderId="0">
      <protection locked="0"/>
    </xf>
    <xf numFmtId="164" fontId="5" fillId="0" borderId="0">
      <protection locked="0"/>
    </xf>
    <xf numFmtId="164" fontId="5" fillId="0" borderId="0">
      <protection locked="0"/>
    </xf>
    <xf numFmtId="164" fontId="5" fillId="0" borderId="0">
      <protection locked="0"/>
    </xf>
    <xf numFmtId="164" fontId="5" fillId="0" borderId="0">
      <protection locked="0"/>
    </xf>
    <xf numFmtId="164" fontId="5" fillId="0" borderId="0">
      <protection locked="0"/>
    </xf>
    <xf numFmtId="164" fontId="5" fillId="0" borderId="0">
      <protection locked="0"/>
    </xf>
    <xf numFmtId="164" fontId="5" fillId="0" borderId="0">
      <protection locked="0"/>
    </xf>
    <xf numFmtId="164" fontId="5" fillId="0" borderId="0">
      <protection locked="0"/>
    </xf>
    <xf numFmtId="164" fontId="5" fillId="0" borderId="0">
      <protection locked="0"/>
    </xf>
    <xf numFmtId="164" fontId="5" fillId="0" borderId="0">
      <protection locked="0"/>
    </xf>
    <xf numFmtId="164" fontId="5" fillId="0" borderId="0">
      <protection locked="0"/>
    </xf>
    <xf numFmtId="164" fontId="5" fillId="0" borderId="0">
      <protection locked="0"/>
    </xf>
    <xf numFmtId="164" fontId="5" fillId="0" borderId="0">
      <protection locked="0"/>
    </xf>
    <xf numFmtId="164" fontId="5" fillId="0" borderId="0">
      <protection locked="0"/>
    </xf>
    <xf numFmtId="164" fontId="5" fillId="0" borderId="0">
      <protection locked="0"/>
    </xf>
    <xf numFmtId="164" fontId="5" fillId="0" borderId="0">
      <protection locked="0"/>
    </xf>
    <xf numFmtId="164" fontId="5" fillId="0" borderId="0">
      <protection locked="0"/>
    </xf>
    <xf numFmtId="164" fontId="5" fillId="0" borderId="0">
      <protection locked="0"/>
    </xf>
    <xf numFmtId="164" fontId="5" fillId="0" borderId="0">
      <protection locked="0"/>
    </xf>
    <xf numFmtId="164" fontId="5" fillId="0" borderId="0">
      <protection locked="0"/>
    </xf>
    <xf numFmtId="164" fontId="5" fillId="0" borderId="0">
      <protection locked="0"/>
    </xf>
    <xf numFmtId="164" fontId="5" fillId="0" borderId="0">
      <protection locked="0"/>
    </xf>
    <xf numFmtId="164" fontId="5" fillId="0" borderId="0">
      <protection locked="0"/>
    </xf>
    <xf numFmtId="164" fontId="5" fillId="0" borderId="0">
      <protection locked="0"/>
    </xf>
    <xf numFmtId="164" fontId="5" fillId="0" borderId="0">
      <protection locked="0"/>
    </xf>
    <xf numFmtId="164" fontId="5" fillId="0" borderId="0">
      <protection locked="0"/>
    </xf>
    <xf numFmtId="0" fontId="6" fillId="0" borderId="0"/>
    <xf numFmtId="9" fontId="7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4" borderId="0" applyNumberFormat="0" applyBorder="0" applyAlignment="0" applyProtection="0"/>
    <xf numFmtId="0" fontId="3" fillId="18" borderId="0" applyNumberFormat="0" applyBorder="0" applyAlignment="0" applyProtection="0"/>
    <xf numFmtId="0" fontId="3" fillId="22" borderId="0" applyNumberFormat="0" applyBorder="0" applyAlignment="0" applyProtection="0"/>
    <xf numFmtId="0" fontId="3" fillId="26" borderId="0" applyNumberFormat="0" applyBorder="0" applyAlignment="0" applyProtection="0"/>
    <xf numFmtId="0" fontId="3" fillId="30" borderId="0" applyNumberFormat="0" applyBorder="0" applyAlignment="0" applyProtection="0"/>
    <xf numFmtId="0" fontId="3" fillId="11" borderId="0" applyNumberFormat="0" applyBorder="0" applyAlignment="0" applyProtection="0"/>
    <xf numFmtId="0" fontId="3" fillId="15" borderId="0" applyNumberFormat="0" applyBorder="0" applyAlignment="0" applyProtection="0"/>
    <xf numFmtId="0" fontId="3" fillId="19" borderId="0" applyNumberFormat="0" applyBorder="0" applyAlignment="0" applyProtection="0"/>
    <xf numFmtId="0" fontId="3" fillId="23" borderId="0" applyNumberFormat="0" applyBorder="0" applyAlignment="0" applyProtection="0"/>
    <xf numFmtId="0" fontId="3" fillId="27" borderId="0" applyNumberFormat="0" applyBorder="0" applyAlignment="0" applyProtection="0"/>
    <xf numFmtId="0" fontId="3" fillId="31" borderId="0" applyNumberFormat="0" applyBorder="0" applyAlignment="0" applyProtection="0"/>
    <xf numFmtId="0" fontId="8" fillId="12" borderId="0" applyNumberFormat="0" applyBorder="0" applyAlignment="0" applyProtection="0"/>
    <xf numFmtId="0" fontId="8" fillId="16" borderId="0" applyNumberFormat="0" applyBorder="0" applyAlignment="0" applyProtection="0"/>
    <xf numFmtId="0" fontId="8" fillId="20" borderId="0" applyNumberFormat="0" applyBorder="0" applyAlignment="0" applyProtection="0"/>
    <xf numFmtId="0" fontId="8" fillId="24" borderId="0" applyNumberFormat="0" applyBorder="0" applyAlignment="0" applyProtection="0"/>
    <xf numFmtId="0" fontId="8" fillId="28" borderId="0" applyNumberFormat="0" applyBorder="0" applyAlignment="0" applyProtection="0"/>
    <xf numFmtId="0" fontId="8" fillId="32" borderId="0" applyNumberFormat="0" applyBorder="0" applyAlignment="0" applyProtection="0"/>
    <xf numFmtId="0" fontId="8" fillId="9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21" borderId="0" applyNumberFormat="0" applyBorder="0" applyAlignment="0" applyProtection="0"/>
    <xf numFmtId="0" fontId="8" fillId="25" borderId="0" applyNumberFormat="0" applyBorder="0" applyAlignment="0" applyProtection="0"/>
    <xf numFmtId="0" fontId="8" fillId="29" borderId="0" applyNumberFormat="0" applyBorder="0" applyAlignment="0" applyProtection="0"/>
    <xf numFmtId="165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0" fontId="9" fillId="3" borderId="0" applyNumberFormat="0" applyBorder="0" applyAlignment="0" applyProtection="0"/>
    <xf numFmtId="0" fontId="7" fillId="0" borderId="0"/>
    <xf numFmtId="0" fontId="10" fillId="6" borderId="4" applyNumberFormat="0" applyAlignment="0" applyProtection="0"/>
    <xf numFmtId="0" fontId="11" fillId="7" borderId="7" applyNumberFormat="0" applyAlignment="0" applyProtection="0"/>
    <xf numFmtId="0" fontId="12" fillId="0" borderId="0"/>
    <xf numFmtId="37" fontId="13" fillId="0" borderId="0"/>
    <xf numFmtId="37" fontId="13" fillId="0" borderId="0"/>
    <xf numFmtId="37" fontId="13" fillId="0" borderId="0"/>
    <xf numFmtId="37" fontId="13" fillId="0" borderId="0"/>
    <xf numFmtId="37" fontId="13" fillId="0" borderId="0"/>
    <xf numFmtId="37" fontId="13" fillId="0" borderId="0"/>
    <xf numFmtId="41" fontId="5" fillId="0" borderId="0" applyFont="0" applyFill="0" applyBorder="0" applyAlignment="0" applyProtection="0"/>
    <xf numFmtId="3" fontId="14" fillId="0" borderId="0" applyFont="0" applyFill="0" applyBorder="0" applyAlignment="0" applyProtection="0"/>
    <xf numFmtId="0" fontId="12" fillId="0" borderId="0"/>
    <xf numFmtId="0" fontId="12" fillId="0" borderId="0"/>
    <xf numFmtId="169" fontId="5" fillId="0" borderId="0" applyFont="0" applyFill="0" applyBorder="0" applyAlignment="0" applyProtection="0"/>
    <xf numFmtId="170" fontId="15" fillId="0" borderId="0">
      <protection locked="0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7" fillId="0" borderId="0" applyNumberFormat="0" applyFill="0" applyBorder="0" applyAlignment="0" applyProtection="0"/>
    <xf numFmtId="170" fontId="15" fillId="0" borderId="0">
      <protection locked="0"/>
    </xf>
    <xf numFmtId="0" fontId="18" fillId="2" borderId="0" applyNumberFormat="0" applyBorder="0" applyAlignment="0" applyProtection="0"/>
    <xf numFmtId="38" fontId="19" fillId="34" borderId="0" applyNumberFormat="0" applyBorder="0" applyAlignment="0" applyProtection="0"/>
    <xf numFmtId="0" fontId="20" fillId="35" borderId="16"/>
    <xf numFmtId="0" fontId="21" fillId="0" borderId="17" applyNumberFormat="0" applyAlignment="0" applyProtection="0">
      <alignment horizontal="left" vertical="center"/>
    </xf>
    <xf numFmtId="0" fontId="21" fillId="0" borderId="12">
      <alignment horizontal="left" vertical="center"/>
    </xf>
    <xf numFmtId="0" fontId="22" fillId="36" borderId="18">
      <alignment vertical="center" wrapText="1"/>
    </xf>
    <xf numFmtId="0" fontId="23" fillId="0" borderId="1" applyNumberFormat="0" applyFill="0" applyAlignment="0" applyProtection="0"/>
    <xf numFmtId="0" fontId="24" fillId="0" borderId="2" applyNumberFormat="0" applyFill="0" applyAlignment="0" applyProtection="0"/>
    <xf numFmtId="0" fontId="25" fillId="0" borderId="3" applyNumberFormat="0" applyFill="0" applyAlignment="0" applyProtection="0"/>
    <xf numFmtId="0" fontId="25" fillId="0" borderId="0" applyNumberFormat="0" applyFill="0" applyBorder="0" applyAlignment="0" applyProtection="0"/>
    <xf numFmtId="170" fontId="26" fillId="0" borderId="0">
      <protection locked="0"/>
    </xf>
    <xf numFmtId="170" fontId="26" fillId="0" borderId="0">
      <protection locked="0"/>
    </xf>
    <xf numFmtId="0" fontId="27" fillId="0" borderId="0" applyNumberFormat="0" applyFill="0" applyBorder="0" applyAlignment="0" applyProtection="0">
      <alignment vertical="top"/>
      <protection locked="0"/>
    </xf>
    <xf numFmtId="0" fontId="28" fillId="0" borderId="0" applyNumberFormat="0" applyFill="0" applyBorder="0" applyAlignment="0" applyProtection="0">
      <alignment vertical="top"/>
      <protection locked="0"/>
    </xf>
    <xf numFmtId="0" fontId="27" fillId="0" borderId="0" applyNumberFormat="0" applyFill="0" applyBorder="0" applyAlignment="0" applyProtection="0">
      <alignment vertical="top"/>
      <protection locked="0"/>
    </xf>
    <xf numFmtId="0" fontId="27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30" fillId="0" borderId="0" applyNumberFormat="0" applyFill="0" applyBorder="0" applyAlignment="0" applyProtection="0">
      <alignment vertical="top"/>
      <protection locked="0"/>
    </xf>
    <xf numFmtId="0" fontId="31" fillId="0" borderId="0" applyNumberFormat="0" applyFill="0" applyBorder="0" applyAlignment="0" applyProtection="0">
      <alignment vertical="top"/>
      <protection locked="0"/>
    </xf>
    <xf numFmtId="10" fontId="19" fillId="37" borderId="10" applyNumberFormat="0" applyBorder="0" applyAlignment="0" applyProtection="0"/>
    <xf numFmtId="0" fontId="32" fillId="5" borderId="4" applyNumberFormat="0" applyAlignment="0" applyProtection="0"/>
    <xf numFmtId="0" fontId="33" fillId="0" borderId="6" applyNumberFormat="0" applyFill="0" applyAlignment="0" applyProtection="0"/>
    <xf numFmtId="0" fontId="5" fillId="0" borderId="19"/>
    <xf numFmtId="0" fontId="5" fillId="0" borderId="19"/>
    <xf numFmtId="0" fontId="5" fillId="0" borderId="19"/>
    <xf numFmtId="0" fontId="5" fillId="0" borderId="19"/>
    <xf numFmtId="0" fontId="5" fillId="0" borderId="19"/>
    <xf numFmtId="0" fontId="5" fillId="0" borderId="19"/>
    <xf numFmtId="0" fontId="5" fillId="0" borderId="19"/>
    <xf numFmtId="38" fontId="34" fillId="0" borderId="0" applyFont="0" applyFill="0" applyBorder="0" applyAlignment="0" applyProtection="0"/>
    <xf numFmtId="40" fontId="34" fillId="0" borderId="0" applyFont="0" applyFill="0" applyBorder="0" applyAlignment="0" applyProtection="0"/>
    <xf numFmtId="6" fontId="34" fillId="0" borderId="0" applyFont="0" applyFill="0" applyBorder="0" applyAlignment="0" applyProtection="0"/>
    <xf numFmtId="8" fontId="34" fillId="0" borderId="0" applyFont="0" applyFill="0" applyBorder="0" applyAlignment="0" applyProtection="0"/>
    <xf numFmtId="0" fontId="35" fillId="4" borderId="0" applyNumberFormat="0" applyBorder="0" applyAlignment="0" applyProtection="0"/>
    <xf numFmtId="171" fontId="36" fillId="0" borderId="0"/>
    <xf numFmtId="0" fontId="12" fillId="0" borderId="0"/>
    <xf numFmtId="0" fontId="5" fillId="0" borderId="0"/>
    <xf numFmtId="0" fontId="3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8" borderId="8" applyNumberFormat="0" applyFont="0" applyAlignment="0" applyProtection="0"/>
    <xf numFmtId="0" fontId="37" fillId="6" borderId="5" applyNumberFormat="0" applyAlignment="0" applyProtection="0"/>
    <xf numFmtId="10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4" fillId="0" borderId="20" applyNumberFormat="0" applyBorder="0"/>
    <xf numFmtId="10" fontId="38" fillId="0" borderId="0">
      <alignment horizontal="center"/>
    </xf>
    <xf numFmtId="3" fontId="5" fillId="0" borderId="10" applyNumberFormat="0" applyFont="0" applyFill="0" applyAlignment="0" applyProtection="0">
      <alignment vertical="center"/>
    </xf>
    <xf numFmtId="0" fontId="39" fillId="0" borderId="0" applyNumberFormat="0" applyFill="0" applyBorder="0" applyAlignment="0" applyProtection="0"/>
    <xf numFmtId="0" fontId="40" fillId="0" borderId="9" applyNumberFormat="0" applyFill="0" applyAlignment="0" applyProtection="0"/>
    <xf numFmtId="4" fontId="41" fillId="0" borderId="0" applyFont="0" applyFill="0" applyBorder="0" applyAlignment="0" applyProtection="0"/>
    <xf numFmtId="8" fontId="41" fillId="0" borderId="0" applyFont="0" applyFill="0" applyBorder="0" applyAlignment="0" applyProtection="0"/>
    <xf numFmtId="0" fontId="42" fillId="0" borderId="0" applyNumberFormat="0" applyFill="0" applyBorder="0" applyAlignment="0" applyProtection="0"/>
    <xf numFmtId="0" fontId="13" fillId="0" borderId="21"/>
    <xf numFmtId="0" fontId="3" fillId="0" borderId="0"/>
    <xf numFmtId="0" fontId="3" fillId="10" borderId="0" applyNumberFormat="0" applyBorder="0" applyAlignment="0" applyProtection="0"/>
    <xf numFmtId="0" fontId="3" fillId="14" borderId="0" applyNumberFormat="0" applyBorder="0" applyAlignment="0" applyProtection="0"/>
    <xf numFmtId="0" fontId="3" fillId="18" borderId="0" applyNumberFormat="0" applyBorder="0" applyAlignment="0" applyProtection="0"/>
    <xf numFmtId="0" fontId="3" fillId="22" borderId="0" applyNumberFormat="0" applyBorder="0" applyAlignment="0" applyProtection="0"/>
    <xf numFmtId="0" fontId="3" fillId="26" borderId="0" applyNumberFormat="0" applyBorder="0" applyAlignment="0" applyProtection="0"/>
    <xf numFmtId="0" fontId="3" fillId="30" borderId="0" applyNumberFormat="0" applyBorder="0" applyAlignment="0" applyProtection="0"/>
    <xf numFmtId="0" fontId="3" fillId="11" borderId="0" applyNumberFormat="0" applyBorder="0" applyAlignment="0" applyProtection="0"/>
    <xf numFmtId="0" fontId="3" fillId="15" borderId="0" applyNumberFormat="0" applyBorder="0" applyAlignment="0" applyProtection="0"/>
    <xf numFmtId="0" fontId="3" fillId="19" borderId="0" applyNumberFormat="0" applyBorder="0" applyAlignment="0" applyProtection="0"/>
    <xf numFmtId="0" fontId="3" fillId="23" borderId="0" applyNumberFormat="0" applyBorder="0" applyAlignment="0" applyProtection="0"/>
    <xf numFmtId="0" fontId="3" fillId="27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8" borderId="8" applyNumberFormat="0" applyFont="0" applyAlignment="0" applyProtection="0"/>
    <xf numFmtId="0" fontId="5" fillId="0" borderId="0"/>
    <xf numFmtId="0" fontId="16" fillId="0" borderId="0">
      <alignment vertical="center"/>
    </xf>
    <xf numFmtId="164" fontId="5" fillId="0" borderId="0">
      <alignment vertical="center"/>
      <protection locked="0"/>
    </xf>
    <xf numFmtId="164" fontId="5" fillId="0" borderId="0">
      <alignment vertical="center"/>
      <protection locked="0"/>
    </xf>
    <xf numFmtId="164" fontId="5" fillId="0" borderId="0">
      <alignment vertical="center"/>
      <protection locked="0"/>
    </xf>
    <xf numFmtId="164" fontId="5" fillId="0" borderId="0">
      <alignment vertical="center"/>
      <protection locked="0"/>
    </xf>
    <xf numFmtId="41" fontId="16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16" fillId="45" borderId="0" applyNumberFormat="0" applyBorder="0" applyAlignment="0" applyProtection="0">
      <alignment vertical="center"/>
    </xf>
    <xf numFmtId="164" fontId="5" fillId="0" borderId="0">
      <alignment vertical="center"/>
      <protection locked="0"/>
    </xf>
    <xf numFmtId="164" fontId="5" fillId="0" borderId="0">
      <alignment vertical="center"/>
      <protection locked="0"/>
    </xf>
    <xf numFmtId="0" fontId="16" fillId="0" borderId="0">
      <alignment vertical="center"/>
    </xf>
    <xf numFmtId="164" fontId="5" fillId="0" borderId="0">
      <alignment vertical="center"/>
      <protection locked="0"/>
    </xf>
    <xf numFmtId="164" fontId="5" fillId="0" borderId="0">
      <alignment vertical="center"/>
      <protection locked="0"/>
    </xf>
    <xf numFmtId="164" fontId="5" fillId="0" borderId="0">
      <alignment vertical="center"/>
      <protection locked="0"/>
    </xf>
    <xf numFmtId="0" fontId="16" fillId="37" borderId="23" applyNumberFormat="0" applyFont="0" applyAlignment="0" applyProtection="0">
      <alignment vertical="center"/>
    </xf>
    <xf numFmtId="0" fontId="49" fillId="51" borderId="22" applyNumberFormat="0" applyAlignment="0" applyProtection="0">
      <alignment vertical="center"/>
    </xf>
    <xf numFmtId="164" fontId="5" fillId="0" borderId="0">
      <alignment vertical="center"/>
      <protection locked="0"/>
    </xf>
    <xf numFmtId="164" fontId="5" fillId="0" borderId="0">
      <alignment vertical="center"/>
      <protection locked="0"/>
    </xf>
    <xf numFmtId="164" fontId="5" fillId="0" borderId="0">
      <alignment vertical="center"/>
      <protection locked="0"/>
    </xf>
    <xf numFmtId="164" fontId="5" fillId="0" borderId="0">
      <alignment vertical="center"/>
      <protection locked="0"/>
    </xf>
    <xf numFmtId="164" fontId="5" fillId="0" borderId="0">
      <alignment vertical="center"/>
      <protection locked="0"/>
    </xf>
    <xf numFmtId="164" fontId="5" fillId="0" borderId="0">
      <alignment vertical="center"/>
      <protection locked="0"/>
    </xf>
    <xf numFmtId="0" fontId="52" fillId="0" borderId="0" applyNumberFormat="0" applyFill="0" applyBorder="0" applyAlignment="0" applyProtection="0">
      <alignment vertical="center"/>
    </xf>
    <xf numFmtId="164" fontId="5" fillId="0" borderId="0">
      <alignment vertical="center"/>
      <protection locked="0"/>
    </xf>
    <xf numFmtId="164" fontId="5" fillId="0" borderId="0">
      <alignment vertical="center"/>
      <protection locked="0"/>
    </xf>
    <xf numFmtId="164" fontId="5" fillId="0" borderId="0">
      <alignment vertical="center"/>
      <protection locked="0"/>
    </xf>
    <xf numFmtId="164" fontId="5" fillId="0" borderId="0">
      <alignment vertical="center"/>
      <protection locked="0"/>
    </xf>
    <xf numFmtId="0" fontId="16" fillId="0" borderId="0">
      <alignment vertical="center"/>
    </xf>
    <xf numFmtId="164" fontId="5" fillId="0" borderId="0">
      <alignment vertical="center"/>
      <protection locked="0"/>
    </xf>
    <xf numFmtId="0" fontId="16" fillId="0" borderId="0">
      <alignment vertical="center"/>
    </xf>
    <xf numFmtId="164" fontId="5" fillId="0" borderId="0">
      <alignment vertical="center"/>
      <protection locked="0"/>
    </xf>
    <xf numFmtId="164" fontId="5" fillId="0" borderId="0">
      <alignment vertical="center"/>
      <protection locked="0"/>
    </xf>
    <xf numFmtId="164" fontId="5" fillId="0" borderId="0">
      <alignment vertical="center"/>
      <protection locked="0"/>
    </xf>
    <xf numFmtId="0" fontId="5" fillId="0" borderId="0">
      <alignment vertical="center"/>
    </xf>
    <xf numFmtId="164" fontId="5" fillId="0" borderId="0">
      <alignment vertical="center"/>
      <protection locked="0"/>
    </xf>
    <xf numFmtId="0" fontId="5" fillId="0" borderId="19">
      <alignment vertical="center"/>
    </xf>
    <xf numFmtId="164" fontId="5" fillId="0" borderId="0">
      <alignment vertical="center"/>
      <protection locked="0"/>
    </xf>
    <xf numFmtId="164" fontId="5" fillId="0" borderId="0">
      <alignment vertical="center"/>
      <protection locked="0"/>
    </xf>
    <xf numFmtId="164" fontId="5" fillId="0" borderId="0">
      <alignment vertical="center"/>
      <protection locked="0"/>
    </xf>
    <xf numFmtId="0" fontId="16" fillId="39" borderId="0" applyNumberFormat="0" applyBorder="0" applyAlignment="0" applyProtection="0">
      <alignment vertical="center"/>
    </xf>
    <xf numFmtId="164" fontId="5" fillId="0" borderId="0">
      <alignment vertical="center"/>
      <protection locked="0"/>
    </xf>
    <xf numFmtId="0" fontId="48" fillId="0" borderId="0">
      <alignment vertical="center"/>
    </xf>
    <xf numFmtId="164" fontId="5" fillId="0" borderId="0">
      <alignment vertical="center"/>
      <protection locked="0"/>
    </xf>
    <xf numFmtId="0" fontId="49" fillId="51" borderId="22" applyNumberFormat="0" applyAlignment="0" applyProtection="0">
      <alignment vertical="center"/>
    </xf>
    <xf numFmtId="164" fontId="5" fillId="0" borderId="0">
      <alignment vertical="center"/>
      <protection locked="0"/>
    </xf>
    <xf numFmtId="0" fontId="16" fillId="44" borderId="0" applyNumberFormat="0" applyBorder="0" applyAlignment="0" applyProtection="0">
      <alignment vertical="center"/>
    </xf>
    <xf numFmtId="164" fontId="5" fillId="0" borderId="0">
      <alignment vertical="center"/>
      <protection locked="0"/>
    </xf>
    <xf numFmtId="0" fontId="5" fillId="0" borderId="0">
      <alignment vertical="center"/>
    </xf>
    <xf numFmtId="0" fontId="5" fillId="0" borderId="0">
      <alignment vertical="center"/>
    </xf>
    <xf numFmtId="164" fontId="5" fillId="0" borderId="0">
      <alignment vertical="center"/>
      <protection locked="0"/>
    </xf>
    <xf numFmtId="0" fontId="5" fillId="0" borderId="19">
      <alignment vertical="center"/>
    </xf>
    <xf numFmtId="164" fontId="5" fillId="0" borderId="0">
      <alignment vertical="center"/>
      <protection locked="0"/>
    </xf>
    <xf numFmtId="164" fontId="5" fillId="0" borderId="0">
      <alignment vertical="center"/>
      <protection locked="0"/>
    </xf>
    <xf numFmtId="0" fontId="5" fillId="0" borderId="0">
      <alignment vertical="center"/>
    </xf>
    <xf numFmtId="0" fontId="5" fillId="0" borderId="0">
      <alignment vertical="center"/>
    </xf>
    <xf numFmtId="164" fontId="5" fillId="0" borderId="0">
      <alignment vertical="center"/>
      <protection locked="0"/>
    </xf>
    <xf numFmtId="0" fontId="5" fillId="0" borderId="0">
      <alignment vertical="center"/>
    </xf>
    <xf numFmtId="0" fontId="5" fillId="0" borderId="0">
      <alignment vertical="center"/>
    </xf>
    <xf numFmtId="164" fontId="5" fillId="0" borderId="0">
      <alignment vertical="center"/>
      <protection locked="0"/>
    </xf>
    <xf numFmtId="9" fontId="34" fillId="0" borderId="20" applyNumberFormat="0" applyBorder="0">
      <alignment vertical="center"/>
    </xf>
    <xf numFmtId="164" fontId="5" fillId="0" borderId="0">
      <alignment vertical="center"/>
      <protection locked="0"/>
    </xf>
    <xf numFmtId="164" fontId="5" fillId="0" borderId="0">
      <alignment vertical="center"/>
      <protection locked="0"/>
    </xf>
    <xf numFmtId="164" fontId="5" fillId="0" borderId="0">
      <alignment vertical="center"/>
      <protection locked="0"/>
    </xf>
    <xf numFmtId="0" fontId="5" fillId="0" borderId="19">
      <alignment vertical="center"/>
    </xf>
    <xf numFmtId="10" fontId="19" fillId="37" borderId="10" applyNumberFormat="0" applyBorder="0" applyAlignment="0" applyProtection="0">
      <alignment vertical="center"/>
    </xf>
    <xf numFmtId="164" fontId="5" fillId="0" borderId="0">
      <alignment vertical="center"/>
      <protection locked="0"/>
    </xf>
    <xf numFmtId="0" fontId="5" fillId="0" borderId="0">
      <alignment vertical="center"/>
    </xf>
    <xf numFmtId="0" fontId="5" fillId="0" borderId="0">
      <alignment vertical="center"/>
    </xf>
    <xf numFmtId="164" fontId="5" fillId="0" borderId="0">
      <alignment vertical="center"/>
      <protection locked="0"/>
    </xf>
    <xf numFmtId="164" fontId="5" fillId="0" borderId="0">
      <alignment vertical="center"/>
      <protection locked="0"/>
    </xf>
    <xf numFmtId="164" fontId="5" fillId="0" borderId="0">
      <alignment vertical="center"/>
      <protection locked="0"/>
    </xf>
    <xf numFmtId="164" fontId="5" fillId="0" borderId="0">
      <alignment vertical="center"/>
      <protection locked="0"/>
    </xf>
    <xf numFmtId="0" fontId="16" fillId="38" borderId="0" applyNumberFormat="0" applyBorder="0" applyAlignment="0" applyProtection="0">
      <alignment vertical="center"/>
    </xf>
    <xf numFmtId="164" fontId="5" fillId="0" borderId="0">
      <alignment vertical="center"/>
      <protection locked="0"/>
    </xf>
    <xf numFmtId="0" fontId="55" fillId="0" borderId="0" applyNumberFormat="0" applyFill="0" applyBorder="0" applyAlignment="0" applyProtection="0">
      <alignment vertical="top"/>
      <protection locked="0"/>
    </xf>
    <xf numFmtId="164" fontId="5" fillId="0" borderId="0">
      <alignment vertical="center"/>
      <protection locked="0"/>
    </xf>
    <xf numFmtId="164" fontId="5" fillId="0" borderId="0">
      <alignment vertical="center"/>
      <protection locked="0"/>
    </xf>
    <xf numFmtId="164" fontId="5" fillId="0" borderId="0">
      <alignment vertical="center"/>
      <protection locked="0"/>
    </xf>
    <xf numFmtId="164" fontId="5" fillId="0" borderId="0">
      <alignment vertical="center"/>
      <protection locked="0"/>
    </xf>
    <xf numFmtId="164" fontId="5" fillId="0" borderId="0">
      <alignment vertical="center"/>
      <protection locked="0"/>
    </xf>
    <xf numFmtId="0" fontId="16" fillId="0" borderId="0">
      <alignment vertical="center"/>
    </xf>
    <xf numFmtId="0" fontId="16" fillId="0" borderId="0">
      <alignment vertical="center"/>
    </xf>
    <xf numFmtId="164" fontId="5" fillId="0" borderId="0">
      <alignment vertical="center"/>
      <protection locked="0"/>
    </xf>
    <xf numFmtId="164" fontId="5" fillId="0" borderId="0">
      <alignment vertical="center"/>
      <protection locked="0"/>
    </xf>
    <xf numFmtId="0" fontId="16" fillId="0" borderId="0">
      <alignment vertical="center"/>
    </xf>
    <xf numFmtId="164" fontId="5" fillId="0" borderId="0">
      <alignment vertical="center"/>
      <protection locked="0"/>
    </xf>
    <xf numFmtId="37" fontId="57" fillId="0" borderId="0">
      <alignment vertical="center"/>
    </xf>
    <xf numFmtId="0" fontId="46" fillId="40" borderId="0" applyNumberFormat="0" applyBorder="0" applyAlignment="0" applyProtection="0">
      <alignment vertical="center"/>
    </xf>
    <xf numFmtId="164" fontId="5" fillId="0" borderId="0">
      <alignment vertical="center"/>
      <protection locked="0"/>
    </xf>
    <xf numFmtId="164" fontId="5" fillId="0" borderId="0">
      <alignment vertical="center"/>
      <protection locked="0"/>
    </xf>
    <xf numFmtId="164" fontId="5" fillId="0" borderId="0">
      <alignment vertical="center"/>
      <protection locked="0"/>
    </xf>
    <xf numFmtId="0" fontId="5" fillId="0" borderId="0">
      <alignment vertical="center"/>
    </xf>
    <xf numFmtId="164" fontId="5" fillId="0" borderId="0">
      <alignment vertical="center"/>
      <protection locked="0"/>
    </xf>
    <xf numFmtId="0" fontId="5" fillId="0" borderId="19">
      <alignment vertical="center"/>
    </xf>
    <xf numFmtId="164" fontId="5" fillId="0" borderId="0">
      <alignment vertical="center"/>
      <protection locked="0"/>
    </xf>
    <xf numFmtId="164" fontId="5" fillId="0" borderId="0">
      <alignment vertical="center"/>
      <protection locked="0"/>
    </xf>
    <xf numFmtId="0" fontId="57" fillId="0" borderId="21">
      <alignment vertical="center"/>
    </xf>
    <xf numFmtId="164" fontId="5" fillId="0" borderId="0">
      <alignment vertical="center"/>
      <protection locked="0"/>
    </xf>
    <xf numFmtId="0" fontId="16" fillId="52" borderId="0" applyNumberFormat="0" applyBorder="0" applyAlignment="0" applyProtection="0">
      <alignment vertical="center"/>
    </xf>
    <xf numFmtId="0" fontId="16" fillId="52" borderId="0" applyNumberFormat="0" applyBorder="0" applyAlignment="0" applyProtection="0">
      <alignment vertical="center"/>
    </xf>
    <xf numFmtId="0" fontId="16" fillId="44" borderId="0" applyNumberFormat="0" applyBorder="0" applyAlignment="0" applyProtection="0">
      <alignment vertical="center"/>
    </xf>
    <xf numFmtId="0" fontId="16" fillId="43" borderId="0" applyNumberFormat="0" applyBorder="0" applyAlignment="0" applyProtection="0">
      <alignment vertical="center"/>
    </xf>
    <xf numFmtId="0" fontId="16" fillId="43" borderId="0" applyNumberFormat="0" applyBorder="0" applyAlignment="0" applyProtection="0">
      <alignment vertical="center"/>
    </xf>
    <xf numFmtId="0" fontId="16" fillId="49" borderId="0" applyNumberFormat="0" applyBorder="0" applyAlignment="0" applyProtection="0">
      <alignment vertical="center"/>
    </xf>
    <xf numFmtId="0" fontId="16" fillId="49" borderId="0" applyNumberFormat="0" applyBorder="0" applyAlignment="0" applyProtection="0">
      <alignment vertical="center"/>
    </xf>
    <xf numFmtId="0" fontId="16" fillId="50" borderId="0" applyNumberFormat="0" applyBorder="0" applyAlignment="0" applyProtection="0">
      <alignment vertical="center"/>
    </xf>
    <xf numFmtId="0" fontId="16" fillId="50" borderId="0" applyNumberFormat="0" applyBorder="0" applyAlignment="0" applyProtection="0">
      <alignment vertical="center"/>
    </xf>
    <xf numFmtId="0" fontId="16" fillId="51" borderId="0" applyNumberFormat="0" applyBorder="0" applyAlignment="0" applyProtection="0">
      <alignment vertical="center"/>
    </xf>
    <xf numFmtId="0" fontId="16" fillId="51" borderId="0" applyNumberFormat="0" applyBorder="0" applyAlignment="0" applyProtection="0">
      <alignment vertical="center"/>
    </xf>
    <xf numFmtId="0" fontId="16" fillId="45" borderId="0" applyNumberFormat="0" applyBorder="0" applyAlignment="0" applyProtection="0">
      <alignment vertical="center"/>
    </xf>
    <xf numFmtId="0" fontId="16" fillId="45" borderId="0" applyNumberFormat="0" applyBorder="0" applyAlignment="0" applyProtection="0">
      <alignment vertical="center"/>
    </xf>
    <xf numFmtId="0" fontId="16" fillId="44" borderId="0" applyNumberFormat="0" applyBorder="0" applyAlignment="0" applyProtection="0">
      <alignment vertical="center"/>
    </xf>
    <xf numFmtId="0" fontId="16" fillId="43" borderId="0" applyNumberFormat="0" applyBorder="0" applyAlignment="0" applyProtection="0">
      <alignment vertical="center"/>
    </xf>
    <xf numFmtId="0" fontId="16" fillId="49" borderId="0" applyNumberFormat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16" fillId="49" borderId="0" applyNumberFormat="0" applyBorder="0" applyAlignment="0" applyProtection="0">
      <alignment vertical="center"/>
    </xf>
    <xf numFmtId="0" fontId="16" fillId="45" borderId="0" applyNumberFormat="0" applyBorder="0" applyAlignment="0" applyProtection="0">
      <alignment vertical="center"/>
    </xf>
    <xf numFmtId="0" fontId="16" fillId="51" borderId="0" applyNumberFormat="0" applyBorder="0" applyAlignment="0" applyProtection="0">
      <alignment vertical="center"/>
    </xf>
    <xf numFmtId="10" fontId="38" fillId="0" borderId="0">
      <alignment horizontal="center" vertical="center"/>
    </xf>
    <xf numFmtId="0" fontId="16" fillId="5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6" fillId="4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6" fillId="54" borderId="0" applyNumberFormat="0" applyBorder="0" applyAlignment="0" applyProtection="0">
      <alignment vertical="center"/>
    </xf>
    <xf numFmtId="0" fontId="16" fillId="0" borderId="0">
      <alignment vertical="center"/>
    </xf>
    <xf numFmtId="0" fontId="46" fillId="44" borderId="0" applyNumberFormat="0" applyBorder="0" applyAlignment="0" applyProtection="0">
      <alignment vertical="center"/>
    </xf>
    <xf numFmtId="0" fontId="46" fillId="44" borderId="0" applyNumberFormat="0" applyBorder="0" applyAlignment="0" applyProtection="0">
      <alignment vertical="center"/>
    </xf>
    <xf numFmtId="0" fontId="46" fillId="43" borderId="0" applyNumberFormat="0" applyBorder="0" applyAlignment="0" applyProtection="0">
      <alignment vertical="center"/>
    </xf>
    <xf numFmtId="0" fontId="46" fillId="38" borderId="0" applyNumberFormat="0" applyBorder="0" applyAlignment="0" applyProtection="0">
      <alignment vertical="center"/>
    </xf>
    <xf numFmtId="0" fontId="46" fillId="49" borderId="0" applyNumberFormat="0" applyBorder="0" applyAlignment="0" applyProtection="0">
      <alignment vertical="center"/>
    </xf>
    <xf numFmtId="0" fontId="46" fillId="55" borderId="0" applyNumberFormat="0" applyBorder="0" applyAlignment="0" applyProtection="0">
      <alignment vertical="center"/>
    </xf>
    <xf numFmtId="0" fontId="46" fillId="45" borderId="0" applyNumberFormat="0" applyBorder="0" applyAlignment="0" applyProtection="0">
      <alignment vertical="center"/>
    </xf>
    <xf numFmtId="0" fontId="46" fillId="40" borderId="0" applyNumberFormat="0" applyBorder="0" applyAlignment="0" applyProtection="0">
      <alignment vertical="center"/>
    </xf>
    <xf numFmtId="0" fontId="46" fillId="51" borderId="0" applyNumberFormat="0" applyBorder="0" applyAlignment="0" applyProtection="0">
      <alignment vertical="center"/>
    </xf>
    <xf numFmtId="0" fontId="46" fillId="56" borderId="0" applyNumberFormat="0" applyBorder="0" applyAlignment="0" applyProtection="0">
      <alignment vertical="center"/>
    </xf>
    <xf numFmtId="0" fontId="46" fillId="40" borderId="0" applyNumberFormat="0" applyBorder="0" applyAlignment="0" applyProtection="0">
      <alignment vertical="center"/>
    </xf>
    <xf numFmtId="0" fontId="46" fillId="46" borderId="0" applyNumberFormat="0" applyBorder="0" applyAlignment="0" applyProtection="0">
      <alignment vertical="center"/>
    </xf>
    <xf numFmtId="0" fontId="46" fillId="41" borderId="0" applyNumberFormat="0" applyBorder="0" applyAlignment="0" applyProtection="0">
      <alignment vertical="center"/>
    </xf>
    <xf numFmtId="0" fontId="46" fillId="41" borderId="0" applyNumberFormat="0" applyBorder="0" applyAlignment="0" applyProtection="0">
      <alignment vertical="center"/>
    </xf>
    <xf numFmtId="0" fontId="46" fillId="48" borderId="0" applyNumberFormat="0" applyBorder="0" applyAlignment="0" applyProtection="0">
      <alignment vertical="center"/>
    </xf>
    <xf numFmtId="0" fontId="46" fillId="48" borderId="0" applyNumberFormat="0" applyBorder="0" applyAlignment="0" applyProtection="0">
      <alignment vertical="center"/>
    </xf>
    <xf numFmtId="0" fontId="46" fillId="57" borderId="0" applyNumberFormat="0" applyBorder="0" applyAlignment="0" applyProtection="0">
      <alignment vertical="center"/>
    </xf>
    <xf numFmtId="0" fontId="46" fillId="55" borderId="0" applyNumberFormat="0" applyBorder="0" applyAlignment="0" applyProtection="0">
      <alignment vertical="center"/>
    </xf>
    <xf numFmtId="37" fontId="57" fillId="0" borderId="0">
      <alignment vertical="center"/>
    </xf>
    <xf numFmtId="0" fontId="46" fillId="40" borderId="0" applyNumberFormat="0" applyBorder="0" applyAlignment="0" applyProtection="0">
      <alignment vertical="center"/>
    </xf>
    <xf numFmtId="0" fontId="46" fillId="58" borderId="0" applyNumberFormat="0" applyBorder="0" applyAlignment="0" applyProtection="0">
      <alignment vertical="center"/>
    </xf>
    <xf numFmtId="0" fontId="46" fillId="58" borderId="0" applyNumberFormat="0" applyBorder="0" applyAlignment="0" applyProtection="0">
      <alignment vertical="center"/>
    </xf>
    <xf numFmtId="38" fontId="19" fillId="34" borderId="0" applyNumberFormat="0" applyBorder="0" applyAlignment="0" applyProtection="0">
      <alignment vertical="center"/>
    </xf>
    <xf numFmtId="0" fontId="59" fillId="44" borderId="0" applyNumberFormat="0" applyBorder="0" applyAlignment="0" applyProtection="0">
      <alignment vertical="center"/>
    </xf>
    <xf numFmtId="0" fontId="60" fillId="39" borderId="0" applyNumberFormat="0" applyBorder="0" applyAlignment="0" applyProtection="0">
      <alignment vertical="center"/>
    </xf>
    <xf numFmtId="0" fontId="61" fillId="47" borderId="22" applyNumberFormat="0" applyAlignment="0" applyProtection="0">
      <alignment vertical="center"/>
    </xf>
    <xf numFmtId="0" fontId="61" fillId="34" borderId="22" applyNumberFormat="0" applyAlignment="0" applyProtection="0">
      <alignment vertical="center"/>
    </xf>
    <xf numFmtId="0" fontId="5" fillId="0" borderId="0">
      <alignment vertical="center"/>
    </xf>
    <xf numFmtId="0" fontId="47" fillId="42" borderId="27" applyNumberFormat="0" applyAlignment="0" applyProtection="0">
      <alignment vertical="center"/>
    </xf>
    <xf numFmtId="0" fontId="5" fillId="0" borderId="0">
      <alignment vertical="center"/>
    </xf>
    <xf numFmtId="0" fontId="47" fillId="42" borderId="27" applyNumberFormat="0" applyAlignment="0" applyProtection="0">
      <alignment vertical="center"/>
    </xf>
    <xf numFmtId="0" fontId="48" fillId="0" borderId="0">
      <alignment vertical="center"/>
    </xf>
    <xf numFmtId="37" fontId="57" fillId="0" borderId="0">
      <alignment vertical="center"/>
    </xf>
    <xf numFmtId="37" fontId="57" fillId="0" borderId="0">
      <alignment vertical="center"/>
    </xf>
    <xf numFmtId="37" fontId="57" fillId="0" borderId="0">
      <alignment vertical="center"/>
    </xf>
    <xf numFmtId="37" fontId="57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3" fontId="14" fillId="0" borderId="0" applyFont="0" applyFill="0" applyBorder="0" applyAlignment="0" applyProtection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69" fontId="5" fillId="0" borderId="0" applyFont="0" applyFill="0" applyBorder="0" applyAlignment="0" applyProtection="0">
      <alignment vertical="center"/>
    </xf>
    <xf numFmtId="172" fontId="15" fillId="0" borderId="0">
      <alignment vertical="center"/>
      <protection locked="0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172" fontId="15" fillId="0" borderId="0">
      <alignment vertical="center"/>
      <protection locked="0"/>
    </xf>
    <xf numFmtId="0" fontId="53" fillId="43" borderId="0" applyNumberFormat="0" applyBorder="0" applyAlignment="0" applyProtection="0">
      <alignment vertical="center"/>
    </xf>
    <xf numFmtId="0" fontId="53" fillId="4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0" fillId="35" borderId="16">
      <alignment vertical="center"/>
    </xf>
    <xf numFmtId="0" fontId="5" fillId="0" borderId="0">
      <alignment vertical="center"/>
    </xf>
    <xf numFmtId="0" fontId="5" fillId="0" borderId="19">
      <alignment vertical="center"/>
    </xf>
    <xf numFmtId="0" fontId="54" fillId="0" borderId="25" applyNumberFormat="0" applyFill="0" applyAlignment="0" applyProtection="0">
      <alignment vertical="center"/>
    </xf>
    <xf numFmtId="0" fontId="58" fillId="0" borderId="26" applyNumberFormat="0" applyFill="0" applyAlignment="0" applyProtection="0">
      <alignment vertical="center"/>
    </xf>
    <xf numFmtId="0" fontId="63" fillId="0" borderId="29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49" fillId="51" borderId="22" applyNumberFormat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49" fillId="51" borderId="22" applyNumberFormat="0" applyAlignment="0" applyProtection="0">
      <alignment vertical="center"/>
    </xf>
    <xf numFmtId="0" fontId="66" fillId="0" borderId="32" applyNumberFormat="0" applyFill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172" fontId="26" fillId="0" borderId="0">
      <alignment vertical="center"/>
      <protection locked="0"/>
    </xf>
    <xf numFmtId="172" fontId="26" fillId="0" borderId="0">
      <alignment vertical="center"/>
      <protection locked="0"/>
    </xf>
    <xf numFmtId="9" fontId="16" fillId="0" borderId="0" applyFon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top"/>
      <protection locked="0"/>
    </xf>
    <xf numFmtId="0" fontId="68" fillId="0" borderId="0" applyNumberFormat="0" applyFill="0" applyBorder="0" applyAlignment="0" applyProtection="0">
      <alignment vertical="top"/>
      <protection locked="0"/>
    </xf>
    <xf numFmtId="0" fontId="5" fillId="0" borderId="0">
      <alignment vertical="center"/>
    </xf>
    <xf numFmtId="0" fontId="5" fillId="0" borderId="0">
      <alignment vertical="center"/>
    </xf>
    <xf numFmtId="0" fontId="67" fillId="0" borderId="0" applyNumberFormat="0" applyFill="0" applyBorder="0" applyAlignment="0" applyProtection="0">
      <alignment vertical="top"/>
      <protection locked="0"/>
    </xf>
    <xf numFmtId="0" fontId="67" fillId="0" borderId="0" applyNumberFormat="0" applyFill="0" applyBorder="0" applyAlignment="0" applyProtection="0">
      <alignment vertical="top"/>
      <protection locked="0"/>
    </xf>
    <xf numFmtId="0" fontId="67" fillId="0" borderId="0" applyNumberFormat="0" applyFill="0" applyBorder="0" applyAlignment="0" applyProtection="0">
      <alignment vertical="top"/>
      <protection locked="0"/>
    </xf>
    <xf numFmtId="0" fontId="69" fillId="0" borderId="0" applyNumberFormat="0" applyFill="0" applyBorder="0" applyAlignment="0" applyProtection="0">
      <alignment vertical="top"/>
      <protection locked="0"/>
    </xf>
    <xf numFmtId="0" fontId="49" fillId="51" borderId="22" applyNumberFormat="0" applyAlignment="0" applyProtection="0">
      <alignment vertical="center"/>
    </xf>
    <xf numFmtId="0" fontId="49" fillId="51" borderId="22" applyNumberFormat="0" applyAlignment="0" applyProtection="0">
      <alignment vertical="center"/>
    </xf>
    <xf numFmtId="0" fontId="49" fillId="51" borderId="22" applyNumberFormat="0" applyAlignment="0" applyProtection="0">
      <alignment vertical="center"/>
    </xf>
    <xf numFmtId="0" fontId="49" fillId="51" borderId="22" applyNumberFormat="0" applyAlignment="0" applyProtection="0">
      <alignment vertical="center"/>
    </xf>
    <xf numFmtId="0" fontId="49" fillId="51" borderId="22" applyNumberFormat="0" applyAlignment="0" applyProtection="0">
      <alignment vertical="center"/>
    </xf>
    <xf numFmtId="0" fontId="49" fillId="51" borderId="22" applyNumberFormat="0" applyAlignment="0" applyProtection="0">
      <alignment vertical="center"/>
    </xf>
    <xf numFmtId="0" fontId="16" fillId="37" borderId="23" applyNumberFormat="0" applyFont="0" applyAlignment="0" applyProtection="0">
      <alignment vertical="center"/>
    </xf>
    <xf numFmtId="0" fontId="49" fillId="51" borderId="22" applyNumberFormat="0" applyAlignment="0" applyProtection="0">
      <alignment vertical="center"/>
    </xf>
    <xf numFmtId="0" fontId="49" fillId="51" borderId="22" applyNumberFormat="0" applyAlignment="0" applyProtection="0">
      <alignment vertical="center"/>
    </xf>
    <xf numFmtId="0" fontId="49" fillId="51" borderId="22" applyNumberFormat="0" applyAlignment="0" applyProtection="0">
      <alignment vertical="center"/>
    </xf>
    <xf numFmtId="0" fontId="49" fillId="51" borderId="22" applyNumberFormat="0" applyAlignment="0" applyProtection="0">
      <alignment vertical="center"/>
    </xf>
    <xf numFmtId="0" fontId="49" fillId="51" borderId="22" applyNumberFormat="0" applyAlignment="0" applyProtection="0">
      <alignment vertical="center"/>
    </xf>
    <xf numFmtId="0" fontId="49" fillId="51" borderId="22" applyNumberFormat="0" applyAlignment="0" applyProtection="0">
      <alignment vertical="center"/>
    </xf>
    <xf numFmtId="0" fontId="49" fillId="51" borderId="22" applyNumberFormat="0" applyAlignment="0" applyProtection="0">
      <alignment vertical="center"/>
    </xf>
    <xf numFmtId="0" fontId="16" fillId="0" borderId="0">
      <alignment vertical="center"/>
    </xf>
    <xf numFmtId="0" fontId="62" fillId="0" borderId="28" applyNumberFormat="0" applyFill="0" applyAlignment="0" applyProtection="0">
      <alignment vertical="center"/>
    </xf>
    <xf numFmtId="0" fontId="62" fillId="0" borderId="28" applyNumberFormat="0" applyFill="0" applyAlignment="0" applyProtection="0">
      <alignment vertical="center"/>
    </xf>
    <xf numFmtId="0" fontId="5" fillId="0" borderId="19">
      <alignment vertical="center"/>
    </xf>
    <xf numFmtId="0" fontId="5" fillId="0" borderId="19">
      <alignment vertical="center"/>
    </xf>
    <xf numFmtId="9" fontId="16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9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9" fillId="36" borderId="0" applyNumberFormat="0" applyBorder="0" applyAlignment="0" applyProtection="0">
      <alignment vertical="center"/>
    </xf>
    <xf numFmtId="171" fontId="7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5" fillId="0" borderId="0">
      <alignment vertical="center"/>
    </xf>
    <xf numFmtId="0" fontId="1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>
      <alignment vertical="center"/>
    </xf>
    <xf numFmtId="0" fontId="5" fillId="0" borderId="0">
      <alignment vertical="center"/>
    </xf>
    <xf numFmtId="0" fontId="1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5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5" fillId="0" borderId="0">
      <alignment vertical="center"/>
    </xf>
    <xf numFmtId="0" fontId="71" fillId="47" borderId="34" applyNumberFormat="0" applyAlignment="0" applyProtection="0">
      <alignment vertical="center"/>
    </xf>
    <xf numFmtId="0" fontId="71" fillId="34" borderId="34" applyNumberFormat="0" applyAlignment="0" applyProtection="0">
      <alignment vertical="center"/>
    </xf>
    <xf numFmtId="10" fontId="5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6" fillId="0" borderId="0">
      <alignment vertical="center"/>
    </xf>
    <xf numFmtId="0" fontId="64" fillId="0" borderId="0" applyNumberFormat="0" applyFill="0" applyBorder="0" applyAlignment="0" applyProtection="0">
      <alignment vertical="center"/>
    </xf>
    <xf numFmtId="0" fontId="44" fillId="0" borderId="31" applyNumberFormat="0" applyFill="0" applyAlignment="0" applyProtection="0">
      <alignment vertical="center"/>
    </xf>
    <xf numFmtId="0" fontId="44" fillId="0" borderId="33" applyNumberFormat="0" applyFill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16" fillId="0" borderId="0">
      <alignment vertical="center"/>
    </xf>
    <xf numFmtId="9" fontId="16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16" fillId="0" borderId="0">
      <alignment vertical="center"/>
    </xf>
    <xf numFmtId="9" fontId="16" fillId="0" borderId="0" applyFont="0" applyFill="0" applyBorder="0" applyAlignment="0" applyProtection="0">
      <alignment vertical="center"/>
    </xf>
    <xf numFmtId="0" fontId="16" fillId="0" borderId="0">
      <alignment vertical="center"/>
    </xf>
    <xf numFmtId="9" fontId="16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16" fillId="0" borderId="0">
      <alignment vertical="center"/>
    </xf>
    <xf numFmtId="9" fontId="16" fillId="0" borderId="0" applyFont="0" applyFill="0" applyBorder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9" fontId="16" fillId="0" borderId="0" applyFont="0" applyFill="0" applyBorder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9" fontId="16" fillId="0" borderId="0" applyFont="0" applyFill="0" applyBorder="0" applyAlignment="0" applyProtection="0">
      <alignment vertical="center"/>
    </xf>
    <xf numFmtId="0" fontId="16" fillId="0" borderId="0">
      <alignment vertical="center"/>
    </xf>
    <xf numFmtId="9" fontId="16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9" fontId="16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9" fontId="16" fillId="0" borderId="0" applyFont="0" applyFill="0" applyBorder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9" fontId="16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3" fillId="0" borderId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173" fontId="5" fillId="0" borderId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1" fillId="0" borderId="0"/>
    <xf numFmtId="0" fontId="16" fillId="0" borderId="0">
      <alignment vertical="center"/>
    </xf>
    <xf numFmtId="0" fontId="1" fillId="0" borderId="0"/>
    <xf numFmtId="0" fontId="1" fillId="0" borderId="0"/>
    <xf numFmtId="9" fontId="4" fillId="0" borderId="0" applyFont="0" applyFill="0" applyBorder="0" applyAlignment="0" applyProtection="0"/>
    <xf numFmtId="0" fontId="16" fillId="0" borderId="0">
      <alignment vertical="center"/>
    </xf>
    <xf numFmtId="0" fontId="16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59" borderId="0" applyNumberFormat="0" applyBorder="0" applyAlignment="0" applyProtection="0"/>
    <xf numFmtId="0" fontId="3" fillId="14" borderId="0" applyNumberFormat="0" applyBorder="0" applyAlignment="0" applyProtection="0"/>
    <xf numFmtId="0" fontId="3" fillId="18" borderId="0" applyNumberFormat="0" applyBorder="0" applyAlignment="0" applyProtection="0"/>
    <xf numFmtId="0" fontId="3" fillId="59" borderId="0" applyNumberFormat="0" applyBorder="0" applyAlignment="0" applyProtection="0"/>
    <xf numFmtId="0" fontId="3" fillId="26" borderId="0" applyNumberFormat="0" applyBorder="0" applyAlignment="0" applyProtection="0"/>
    <xf numFmtId="0" fontId="3" fillId="30" borderId="0" applyNumberFormat="0" applyBorder="0" applyAlignment="0" applyProtection="0"/>
    <xf numFmtId="0" fontId="3" fillId="59" borderId="0" applyNumberFormat="0" applyBorder="0" applyAlignment="0" applyProtection="0"/>
    <xf numFmtId="0" fontId="3" fillId="15" borderId="0" applyNumberFormat="0" applyBorder="0" applyAlignment="0" applyProtection="0"/>
    <xf numFmtId="0" fontId="3" fillId="19" borderId="0" applyNumberFormat="0" applyBorder="0" applyAlignment="0" applyProtection="0"/>
    <xf numFmtId="0" fontId="3" fillId="59" borderId="0" applyNumberFormat="0" applyBorder="0" applyAlignment="0" applyProtection="0"/>
    <xf numFmtId="0" fontId="3" fillId="63" borderId="0" applyNumberFormat="0" applyBorder="0" applyAlignment="0" applyProtection="0"/>
    <xf numFmtId="0" fontId="3" fillId="64" borderId="0" applyNumberFormat="0" applyBorder="0" applyAlignment="0" applyProtection="0"/>
    <xf numFmtId="0" fontId="8" fillId="65" borderId="0" applyNumberFormat="0" applyBorder="0" applyAlignment="0" applyProtection="0"/>
    <xf numFmtId="0" fontId="8" fillId="61" borderId="0" applyNumberFormat="0" applyBorder="0" applyAlignment="0" applyProtection="0"/>
    <xf numFmtId="0" fontId="8" fillId="64" borderId="0" applyNumberFormat="0" applyBorder="0" applyAlignment="0" applyProtection="0"/>
    <xf numFmtId="0" fontId="8" fillId="59" borderId="0" applyNumberFormat="0" applyBorder="0" applyAlignment="0" applyProtection="0"/>
    <xf numFmtId="0" fontId="8" fillId="65" borderId="0" applyNumberFormat="0" applyBorder="0" applyAlignment="0" applyProtection="0"/>
    <xf numFmtId="0" fontId="8" fillId="65" borderId="0" applyNumberFormat="0" applyBorder="0" applyAlignment="0" applyProtection="0"/>
    <xf numFmtId="0" fontId="8" fillId="66" borderId="0" applyNumberFormat="0" applyBorder="0" applyAlignment="0" applyProtection="0"/>
    <xf numFmtId="0" fontId="8" fillId="67" borderId="0" applyNumberFormat="0" applyBorder="0" applyAlignment="0" applyProtection="0"/>
    <xf numFmtId="0" fontId="8" fillId="68" borderId="0" applyNumberFormat="0" applyBorder="0" applyAlignment="0" applyProtection="0"/>
    <xf numFmtId="0" fontId="9" fillId="60" borderId="0" applyNumberFormat="0" applyBorder="0" applyAlignment="0" applyProtection="0"/>
    <xf numFmtId="0" fontId="74" fillId="6" borderId="4" applyNumberFormat="0" applyAlignment="0" applyProtection="0"/>
    <xf numFmtId="0" fontId="18" fillId="62" borderId="0" applyNumberFormat="0" applyBorder="0" applyAlignment="0" applyProtection="0"/>
    <xf numFmtId="0" fontId="23" fillId="0" borderId="25" applyNumberFormat="0" applyFill="0" applyAlignment="0" applyProtection="0"/>
    <xf numFmtId="0" fontId="24" fillId="0" borderId="30" applyNumberFormat="0" applyFill="0" applyAlignment="0" applyProtection="0"/>
    <xf numFmtId="0" fontId="25" fillId="0" borderId="35" applyNumberFormat="0" applyFill="0" applyAlignment="0" applyProtection="0"/>
    <xf numFmtId="0" fontId="72" fillId="0" borderId="28" applyNumberFormat="0" applyFill="0" applyAlignment="0" applyProtection="0"/>
    <xf numFmtId="0" fontId="75" fillId="4" borderId="0" applyNumberFormat="0" applyBorder="0" applyAlignment="0" applyProtection="0"/>
    <xf numFmtId="0" fontId="5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73" fillId="8" borderId="8" applyNumberFormat="0" applyFont="0" applyAlignment="0" applyProtection="0"/>
    <xf numFmtId="0" fontId="40" fillId="0" borderId="31" applyNumberFormat="0" applyFill="0" applyAlignment="0" applyProtection="0"/>
    <xf numFmtId="0" fontId="5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" fillId="0" borderId="0"/>
  </cellStyleXfs>
  <cellXfs count="33">
    <xf numFmtId="0" fontId="0" fillId="0" borderId="0" xfId="0"/>
    <xf numFmtId="0" fontId="0" fillId="0" borderId="0" xfId="0"/>
    <xf numFmtId="0" fontId="0" fillId="0" borderId="10" xfId="0" applyBorder="1"/>
    <xf numFmtId="0" fontId="0" fillId="0" borderId="10" xfId="0" applyFill="1" applyBorder="1"/>
    <xf numFmtId="0" fontId="0" fillId="0" borderId="10" xfId="0" applyBorder="1" applyAlignment="1">
      <alignment horizontal="left"/>
    </xf>
    <xf numFmtId="174" fontId="0" fillId="0" borderId="0" xfId="0" applyNumberFormat="1"/>
    <xf numFmtId="174" fontId="0" fillId="0" borderId="10" xfId="0" applyNumberFormat="1" applyBorder="1"/>
    <xf numFmtId="0" fontId="0" fillId="0" borderId="10" xfId="0" applyFill="1" applyBorder="1" applyAlignment="1">
      <alignment horizontal="left"/>
    </xf>
    <xf numFmtId="0" fontId="0" fillId="0" borderId="15" xfId="0" applyFill="1" applyBorder="1" applyAlignment="1">
      <alignment horizontal="center"/>
    </xf>
    <xf numFmtId="174" fontId="0" fillId="0" borderId="0" xfId="0" applyNumberFormat="1" applyBorder="1"/>
    <xf numFmtId="0" fontId="0" fillId="0" borderId="10" xfId="0" applyNumberFormat="1" applyBorder="1"/>
    <xf numFmtId="0" fontId="0" fillId="0" borderId="0" xfId="0"/>
    <xf numFmtId="0" fontId="0" fillId="0" borderId="0" xfId="0" applyBorder="1"/>
    <xf numFmtId="1" fontId="0" fillId="0" borderId="0" xfId="0" applyNumberFormat="1"/>
    <xf numFmtId="0" fontId="0" fillId="0" borderId="10" xfId="0" applyBorder="1"/>
    <xf numFmtId="0" fontId="0" fillId="0" borderId="1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43" fillId="33" borderId="10" xfId="0" applyFont="1" applyFill="1" applyBorder="1" applyAlignment="1">
      <alignment horizontal="left"/>
    </xf>
    <xf numFmtId="0" fontId="0" fillId="0" borderId="0" xfId="0" applyBorder="1" applyAlignment="1">
      <alignment horizontal="center"/>
    </xf>
    <xf numFmtId="176" fontId="0" fillId="0" borderId="0" xfId="0" applyNumberFormat="1" applyBorder="1"/>
    <xf numFmtId="0" fontId="43" fillId="33" borderId="10" xfId="0" applyFont="1" applyFill="1" applyBorder="1" applyAlignment="1">
      <alignment horizontal="left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174" fontId="0" fillId="0" borderId="14" xfId="0" applyNumberFormat="1" applyFill="1" applyBorder="1" applyAlignment="1">
      <alignment horizontal="center" vertical="center" wrapText="1"/>
    </xf>
    <xf numFmtId="174" fontId="0" fillId="0" borderId="36" xfId="0" applyNumberFormat="1" applyFill="1" applyBorder="1" applyAlignment="1">
      <alignment horizontal="center" vertical="center" wrapText="1"/>
    </xf>
    <xf numFmtId="174" fontId="0" fillId="0" borderId="0" xfId="0" applyNumberForma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175" fontId="0" fillId="33" borderId="10" xfId="0" applyNumberFormat="1" applyFill="1" applyBorder="1"/>
    <xf numFmtId="0" fontId="0" fillId="33" borderId="10" xfId="0" applyFill="1" applyBorder="1"/>
    <xf numFmtId="0" fontId="2" fillId="33" borderId="10" xfId="0" applyFont="1" applyFill="1" applyBorder="1" applyAlignment="1">
      <alignment horizontal="center" vertical="center" wrapText="1"/>
    </xf>
    <xf numFmtId="0" fontId="2" fillId="33" borderId="10" xfId="0" applyFont="1" applyFill="1" applyBorder="1" applyAlignment="1">
      <alignment horizontal="center" vertical="center"/>
    </xf>
    <xf numFmtId="0" fontId="0" fillId="33" borderId="10" xfId="0" applyFill="1" applyBorder="1" applyAlignment="1">
      <alignment horizontal="center" vertical="center" wrapText="1"/>
    </xf>
  </cellXfs>
  <cellStyles count="801">
    <cellStyle name="‡" xfId="12"/>
    <cellStyle name="‡ 2" xfId="211"/>
    <cellStyle name="‡_2.DEP  H2 rev" xfId="13"/>
    <cellStyle name="‡_2.DEP  H2 rev 2" xfId="219"/>
    <cellStyle name="‡_2.DEP  H2 rev_Form Audit Format PDA" xfId="14"/>
    <cellStyle name="‡_2.DEP  H2 rev_Form Audit Format PDA 2" xfId="220"/>
    <cellStyle name="‡_2.DEP  H2 rev_Master update 1.2" xfId="15"/>
    <cellStyle name="‡_2.DEP  H2 rev_Master update 1.2 2" xfId="210"/>
    <cellStyle name="‡_3.DEP H3 rev 28feb08" xfId="16"/>
    <cellStyle name="‡_3.DEP H3 rev 28feb08 2" xfId="224"/>
    <cellStyle name="‡_3.DEP H3 rev 28feb08_Form Audit Format PDA" xfId="17"/>
    <cellStyle name="‡_3.DEP H3 rev 28feb08_Form Audit Format PDA 2" xfId="225"/>
    <cellStyle name="‡_3.DEP H3 rev 28feb08_Master update 1.2" xfId="18"/>
    <cellStyle name="‡_3.DEP H3 rev 28feb08_Master update 1.2 2" xfId="226"/>
    <cellStyle name="‡_Check list" xfId="19"/>
    <cellStyle name="‡_Check list 2" xfId="227"/>
    <cellStyle name="‡_Check list_Form Audit Format PDA" xfId="20"/>
    <cellStyle name="‡_Check list_Form Audit Format PDA 2" xfId="228"/>
    <cellStyle name="‡_Check list_Master update 1.2" xfId="21"/>
    <cellStyle name="‡_Check list_Master update 1.2 2" xfId="230"/>
    <cellStyle name="‡_DEP H123 2008 (25feb08)" xfId="22"/>
    <cellStyle name="‡_DEP H123 2008 (25feb08) 2" xfId="231"/>
    <cellStyle name="‡_DEP H123 2008 (25feb08)_Form Audit Format PDA" xfId="23"/>
    <cellStyle name="‡_DEP H123 2008 (25feb08)_Form Audit Format PDA 2" xfId="237"/>
    <cellStyle name="‡_DEP H123 up date aug 2007" xfId="24"/>
    <cellStyle name="‡_DEP H123 up date aug 2007 2" xfId="241"/>
    <cellStyle name="‡_DEP H123 up date aug 2007_Form Audit Format PDA" xfId="25"/>
    <cellStyle name="‡_DEP H123 up date aug 2007_Form Audit Format PDA 2" xfId="244"/>
    <cellStyle name="‡_DEP H123 up date aug 2007_Master update 1.2" xfId="26"/>
    <cellStyle name="‡_DEP H123 up date aug 2007_Master update 1.2 2" xfId="247"/>
    <cellStyle name="‡_DEP H23 11-April-2008" xfId="27"/>
    <cellStyle name="‡_DEP H23 11-April-2008 2" xfId="251"/>
    <cellStyle name="‡_DEP H23 11-April-2008_Form Audit Format PDA" xfId="28"/>
    <cellStyle name="‡_DEP H23 11-April-2008_Form Audit Format PDA 2" xfId="256"/>
    <cellStyle name="‡_Form Audit Format PDA" xfId="29"/>
    <cellStyle name="‡_Form Audit Format PDA 2" xfId="209"/>
    <cellStyle name="‡_Lestari Motor" xfId="30"/>
    <cellStyle name="‡_Lestari Motor 2" xfId="259"/>
    <cellStyle name="‡_Master" xfId="31"/>
    <cellStyle name="‡_Master 2" xfId="238"/>
    <cellStyle name="‡_master form AEP 190407" xfId="32"/>
    <cellStyle name="‡_master form AEP 190407 2" xfId="262"/>
    <cellStyle name="‡_master form AEP 190407_Form Audit Format PDA" xfId="33"/>
    <cellStyle name="‡_master form AEP 190407_Form Audit Format PDA 2" xfId="265"/>
    <cellStyle name="‡_master form AEP 190407_Master update 1.2" xfId="34"/>
    <cellStyle name="‡_master form AEP 190407_Master update 1.2 2" xfId="267"/>
    <cellStyle name="‡_Master Input" xfId="35"/>
    <cellStyle name="‡_Master Input 2" xfId="269"/>
    <cellStyle name="‡_Master Input_Form Audit Format PDA" xfId="36"/>
    <cellStyle name="‡_Master Input_Form Audit Format PDA 2" xfId="272"/>
    <cellStyle name="‡_Master Input_Master update 1.2" xfId="37"/>
    <cellStyle name="‡_Master Input_Master update 1.2 2" xfId="218"/>
    <cellStyle name="‡_Master Report 2008" xfId="38"/>
    <cellStyle name="‡_Master Report 2008 2" xfId="276"/>
    <cellStyle name="‡_Master update 1.2" xfId="39"/>
    <cellStyle name="‡_Master update 1.2 2" xfId="277"/>
    <cellStyle name="‡_Master_Form Audit Format PDA" xfId="40"/>
    <cellStyle name="‡_Master_Form Audit Format PDA 2" xfId="243"/>
    <cellStyle name="‡_Master_Master update 1.2" xfId="41"/>
    <cellStyle name="‡_Master_Master update 1.2 2" xfId="245"/>
    <cellStyle name="‡_STA-DRP" xfId="42"/>
    <cellStyle name="‡_STA-DRP 2" xfId="216"/>
    <cellStyle name="‡_STA-DRP_2.DEP  H2 rev" xfId="43"/>
    <cellStyle name="‡_STA-DRP_2.DEP  H2 rev 2" xfId="278"/>
    <cellStyle name="‡_STA-DRP_2.DEP  H2 rev_Form Audit Format PDA" xfId="44"/>
    <cellStyle name="‡_STA-DRP_2.DEP  H2 rev_Form Audit Format PDA 2" xfId="282"/>
    <cellStyle name="‡_STA-DRP_2.DEP  H2 rev_Master update 1.2" xfId="45"/>
    <cellStyle name="‡_STA-DRP_2.DEP  H2 rev_Master update 1.2 2" xfId="283"/>
    <cellStyle name="‡_STA-DRP_3.DEP H3 rev 28feb08" xfId="46"/>
    <cellStyle name="‡_STA-DRP_3.DEP H3 rev 28feb08 2" xfId="215"/>
    <cellStyle name="‡_STA-DRP_3.DEP H3 rev 28feb08_Form Audit Format PDA" xfId="47"/>
    <cellStyle name="‡_STA-DRP_3.DEP H3 rev 28feb08_Form Audit Format PDA 2" xfId="285"/>
    <cellStyle name="‡_STA-DRP_3.DEP H3 rev 28feb08_Master update 1.2" xfId="48"/>
    <cellStyle name="‡_STA-DRP_3.DEP H3 rev 28feb08_Master update 1.2 2" xfId="235"/>
    <cellStyle name="‡_STA-DRP_Check list" xfId="49"/>
    <cellStyle name="‡_STA-DRP_Check list 2" xfId="286"/>
    <cellStyle name="‡_STA-DRP_Check list_Form Audit Format PDA" xfId="50"/>
    <cellStyle name="‡_STA-DRP_Check list_Form Audit Format PDA 2" xfId="289"/>
    <cellStyle name="‡_STA-DRP_Check list_Master update 1.2" xfId="51"/>
    <cellStyle name="‡_STA-DRP_Check list_Master update 1.2 2" xfId="290"/>
    <cellStyle name="‡_STA-DRP_DEP H123 2008 (25feb08)" xfId="52"/>
    <cellStyle name="‡_STA-DRP_DEP H123 2008 (25feb08) 2" xfId="253"/>
    <cellStyle name="‡_STA-DRP_DEP H123 2008 (25feb08)_Form Audit Format PDA" xfId="53"/>
    <cellStyle name="‡_STA-DRP_DEP H123 2008 (25feb08)_Form Audit Format PDA 2" xfId="239"/>
    <cellStyle name="‡_STA-DRP_DEP H123 up date aug 2007" xfId="54"/>
    <cellStyle name="‡_STA-DRP_DEP H123 up date aug 2007 2" xfId="268"/>
    <cellStyle name="‡_STA-DRP_DEP H123 up date aug 2007_Form Audit Format PDA" xfId="55"/>
    <cellStyle name="‡_STA-DRP_DEP H123 up date aug 2007_Form Audit Format PDA 2" xfId="275"/>
    <cellStyle name="‡_STA-DRP_DEP H123 up date aug 2007_Master update 1.2" xfId="56"/>
    <cellStyle name="‡_STA-DRP_DEP H123 up date aug 2007_Master update 1.2 2" xfId="223"/>
    <cellStyle name="‡_STA-DRP_DEP H23 11-April-2008" xfId="57"/>
    <cellStyle name="‡_STA-DRP_DEP H23 11-April-2008 2" xfId="295"/>
    <cellStyle name="‡_STA-DRP_DEP H23 11-April-2008_Form Audit Format PDA" xfId="58"/>
    <cellStyle name="‡_STA-DRP_DEP H23 11-April-2008_Form Audit Format PDA 2" xfId="297"/>
    <cellStyle name="‡_STA-DRP_Form Audit Format PDA" xfId="59"/>
    <cellStyle name="‡_STA-DRP_Form Audit Format PDA 2" xfId="284"/>
    <cellStyle name="‡_STA-DRP_Lestari Motor" xfId="60"/>
    <cellStyle name="‡_STA-DRP_Lestari Motor 2" xfId="299"/>
    <cellStyle name="‡_STA-DRP_Master" xfId="61"/>
    <cellStyle name="‡_STA-DRP_Master 2" xfId="292"/>
    <cellStyle name="‡_STA-DRP_master form AEP 190407" xfId="62"/>
    <cellStyle name="‡_STA-DRP_master form AEP 190407 2" xfId="258"/>
    <cellStyle name="‡_STA-DRP_master form AEP 190407_Form Audit Format PDA" xfId="63"/>
    <cellStyle name="‡_STA-DRP_master form AEP 190407_Form Audit Format PDA 2" xfId="301"/>
    <cellStyle name="‡_STA-DRP_master form AEP 190407_Master update 1.2" xfId="64"/>
    <cellStyle name="‡_STA-DRP_master form AEP 190407_Master update 1.2 2" xfId="302"/>
    <cellStyle name="‡_STA-DRP_Master Input" xfId="65"/>
    <cellStyle name="‡_STA-DRP_Master Input 2" xfId="280"/>
    <cellStyle name="‡_STA-DRP_Master Input_Form Audit Format PDA" xfId="66"/>
    <cellStyle name="‡_STA-DRP_Master Input_Form Audit Format PDA 2" xfId="233"/>
    <cellStyle name="‡_STA-DRP_Master Input_Master update 1.2" xfId="67"/>
    <cellStyle name="‡_STA-DRP_Master Input_Master update 1.2 2" xfId="208"/>
    <cellStyle name="‡_STA-DRP_Master Report 2008" xfId="68"/>
    <cellStyle name="‡_STA-DRP_Master Report 2008 2" xfId="249"/>
    <cellStyle name="‡_STA-DRP_Master update 1.2" xfId="69"/>
    <cellStyle name="‡_STA-DRP_Master update 1.2 2" xfId="232"/>
    <cellStyle name="‡_STA-DRP_Master_Form Audit Format PDA" xfId="70"/>
    <cellStyle name="‡_STA-DRP_Master_Form Audit Format PDA 2" xfId="296"/>
    <cellStyle name="‡_STA-DRP_Master_Master update 1.2" xfId="71"/>
    <cellStyle name="‡_STA-DRP_Master_Master update 1.2 2" xfId="304"/>
    <cellStyle name="•W_TMCA Spreadsheet(body)" xfId="72"/>
    <cellStyle name="¹éºÐÀ²_±âÅ¸" xfId="73"/>
    <cellStyle name="20% - Accent1 2" xfId="74"/>
    <cellStyle name="20% - Accent1 2 2" xfId="190"/>
    <cellStyle name="20% - Accent1 2 3" xfId="305"/>
    <cellStyle name="20% - Accent1 2 4" xfId="759"/>
    <cellStyle name="20% - Accent1 3" xfId="306"/>
    <cellStyle name="20% - Accent2 2" xfId="75"/>
    <cellStyle name="20% - Accent2 2 2" xfId="191"/>
    <cellStyle name="20% - Accent2 2 3" xfId="307"/>
    <cellStyle name="20% - Accent2 2 4" xfId="760"/>
    <cellStyle name="20% - Accent2 3" xfId="246"/>
    <cellStyle name="20% - Accent3 2" xfId="76"/>
    <cellStyle name="20% - Accent3 2 2" xfId="192"/>
    <cellStyle name="20% - Accent3 2 3" xfId="308"/>
    <cellStyle name="20% - Accent3 2 4" xfId="761"/>
    <cellStyle name="20% - Accent3 3" xfId="309"/>
    <cellStyle name="20% - Accent4 2" xfId="77"/>
    <cellStyle name="20% - Accent4 2 2" xfId="193"/>
    <cellStyle name="20% - Accent4 2 3" xfId="310"/>
    <cellStyle name="20% - Accent4 2 4" xfId="762"/>
    <cellStyle name="20% - Accent4 3" xfId="311"/>
    <cellStyle name="20% - Accent5 2" xfId="78"/>
    <cellStyle name="20% - Accent5 2 2" xfId="194"/>
    <cellStyle name="20% - Accent5 2 3" xfId="312"/>
    <cellStyle name="20% - Accent5 2 4" xfId="763"/>
    <cellStyle name="20% - Accent5 3" xfId="313"/>
    <cellStyle name="20% - Accent6 2" xfId="79"/>
    <cellStyle name="20% - Accent6 2 2" xfId="195"/>
    <cellStyle name="20% - Accent6 2 3" xfId="314"/>
    <cellStyle name="20% - Accent6 2 4" xfId="764"/>
    <cellStyle name="20% - Accent6 3" xfId="315"/>
    <cellStyle name="40% - Accent1 2" xfId="80"/>
    <cellStyle name="40% - Accent1 2 2" xfId="196"/>
    <cellStyle name="40% - Accent1 2 3" xfId="316"/>
    <cellStyle name="40% - Accent1 2 4" xfId="765"/>
    <cellStyle name="40% - Accent1 3" xfId="317"/>
    <cellStyle name="40% - Accent2 2" xfId="81"/>
    <cellStyle name="40% - Accent2 2 2" xfId="197"/>
    <cellStyle name="40% - Accent2 2 3" xfId="252"/>
    <cellStyle name="40% - Accent2 2 4" xfId="766"/>
    <cellStyle name="40% - Accent2 3" xfId="318"/>
    <cellStyle name="40% - Accent3 2" xfId="82"/>
    <cellStyle name="40% - Accent3 2 2" xfId="198"/>
    <cellStyle name="40% - Accent3 2 3" xfId="319"/>
    <cellStyle name="40% - Accent3 2 4" xfId="767"/>
    <cellStyle name="40% - Accent3 3" xfId="279"/>
    <cellStyle name="40% - Accent4 2" xfId="83"/>
    <cellStyle name="40% - Accent4 2 2" xfId="199"/>
    <cellStyle name="40% - Accent4 2 3" xfId="320"/>
    <cellStyle name="40% - Accent4 2 4" xfId="768"/>
    <cellStyle name="40% - Accent4 3" xfId="322"/>
    <cellStyle name="40% - Accent5 2" xfId="84"/>
    <cellStyle name="40% - Accent5 2 2" xfId="200"/>
    <cellStyle name="40% - Accent5 2 3" xfId="214"/>
    <cellStyle name="40% - Accent5 2 4" xfId="769"/>
    <cellStyle name="40% - Accent5 3" xfId="323"/>
    <cellStyle name="40% - Accent6 2" xfId="85"/>
    <cellStyle name="40% - Accent6 2 2" xfId="201"/>
    <cellStyle name="40% - Accent6 2 3" xfId="324"/>
    <cellStyle name="40% - Accent6 2 4" xfId="770"/>
    <cellStyle name="40% - Accent6 3" xfId="326"/>
    <cellStyle name="60% - Accent1 2" xfId="86"/>
    <cellStyle name="60% - Accent1 2 2" xfId="329"/>
    <cellStyle name="60% - Accent1 2 3" xfId="771"/>
    <cellStyle name="60% - Accent1 3" xfId="332"/>
    <cellStyle name="60% - Accent2 2" xfId="87"/>
    <cellStyle name="60% - Accent2 2 2" xfId="334"/>
    <cellStyle name="60% - Accent2 2 3" xfId="772"/>
    <cellStyle name="60% - Accent2 3" xfId="335"/>
    <cellStyle name="60% - Accent3 2" xfId="88"/>
    <cellStyle name="60% - Accent3 2 2" xfId="336"/>
    <cellStyle name="60% - Accent3 2 3" xfId="773"/>
    <cellStyle name="60% - Accent3 3" xfId="337"/>
    <cellStyle name="60% - Accent4 2" xfId="89"/>
    <cellStyle name="60% - Accent4 2 2" xfId="338"/>
    <cellStyle name="60% - Accent4 2 3" xfId="774"/>
    <cellStyle name="60% - Accent4 3" xfId="339"/>
    <cellStyle name="60% - Accent5 2" xfId="90"/>
    <cellStyle name="60% - Accent5 2 2" xfId="340"/>
    <cellStyle name="60% - Accent5 2 3" xfId="775"/>
    <cellStyle name="60% - Accent5 3" xfId="341"/>
    <cellStyle name="60% - Accent6 2" xfId="91"/>
    <cellStyle name="60% - Accent6 2 2" xfId="342"/>
    <cellStyle name="60% - Accent6 3" xfId="343"/>
    <cellStyle name="Accent1 2" xfId="92"/>
    <cellStyle name="Accent1 2 2" xfId="344"/>
    <cellStyle name="Accent1 2 3" xfId="776"/>
    <cellStyle name="Accent1 3" xfId="345"/>
    <cellStyle name="Accent2 2" xfId="93"/>
    <cellStyle name="Accent2 2 2" xfId="346"/>
    <cellStyle name="Accent2 2 3" xfId="777"/>
    <cellStyle name="Accent2 3" xfId="347"/>
    <cellStyle name="Accent3 2" xfId="94"/>
    <cellStyle name="Accent3 2 2" xfId="348"/>
    <cellStyle name="Accent3 2 3" xfId="778"/>
    <cellStyle name="Accent3 3" xfId="349"/>
    <cellStyle name="Accent4 2" xfId="95"/>
    <cellStyle name="Accent4 2 2" xfId="350"/>
    <cellStyle name="Accent4 3" xfId="351"/>
    <cellStyle name="Accent5 2" xfId="96"/>
    <cellStyle name="Accent5 2 2" xfId="353"/>
    <cellStyle name="Accent5 3" xfId="294"/>
    <cellStyle name="Accent6 2" xfId="97"/>
    <cellStyle name="Accent6 2 2" xfId="354"/>
    <cellStyle name="Accent6 2 3" xfId="779"/>
    <cellStyle name="Accent6 3" xfId="355"/>
    <cellStyle name="ÅëÈ­ [0]_±âÅ¸" xfId="98"/>
    <cellStyle name="ÅëÈ­_±âÅ¸" xfId="99"/>
    <cellStyle name="ÄÞ¸¶ [0]_±âÅ¸" xfId="100"/>
    <cellStyle name="ÄÞ¸¶_±âÅ¸" xfId="101"/>
    <cellStyle name="Bad 2" xfId="102"/>
    <cellStyle name="Bad 2 2" xfId="357"/>
    <cellStyle name="Bad 2 3" xfId="780"/>
    <cellStyle name="Bad 3" xfId="358"/>
    <cellStyle name="Ç¥ÁØ_¿¬°£´©°è¿¹»ó" xfId="103"/>
    <cellStyle name="Calculation 2" xfId="104"/>
    <cellStyle name="Calculation 2 2" xfId="359"/>
    <cellStyle name="Calculation 2 3" xfId="781"/>
    <cellStyle name="Calculation 3" xfId="360"/>
    <cellStyle name="Check Cell 2" xfId="105"/>
    <cellStyle name="Check Cell 2 2" xfId="362"/>
    <cellStyle name="Check Cell 3" xfId="364"/>
    <cellStyle name="Comma  - Style1" xfId="106"/>
    <cellStyle name="Comma  - Style1 2" xfId="365"/>
    <cellStyle name="Comma  - Style2" xfId="107"/>
    <cellStyle name="Comma  - Style2 2" xfId="352"/>
    <cellStyle name="Comma  - Style3" xfId="108"/>
    <cellStyle name="Comma  - Style3 2" xfId="293"/>
    <cellStyle name="Comma  - Style4" xfId="109"/>
    <cellStyle name="Comma  - Style4 2" xfId="366"/>
    <cellStyle name="Comma  - Style5" xfId="110"/>
    <cellStyle name="Comma  - Style5 2" xfId="367"/>
    <cellStyle name="Comma  - Style6" xfId="111"/>
    <cellStyle name="Comma  - Style6 2" xfId="368"/>
    <cellStyle name="Comma  - Style7" xfId="112"/>
    <cellStyle name="Comma  - Style7 2" xfId="369"/>
    <cellStyle name="Comma [0] 2" xfId="113"/>
    <cellStyle name="Comma [0] 2 2" xfId="370"/>
    <cellStyle name="Comma [0] 2 3" xfId="557"/>
    <cellStyle name="Comma [0] 2 4" xfId="558"/>
    <cellStyle name="Comma [0] 2 5" xfId="559"/>
    <cellStyle name="Comma [0] 2 6" xfId="560"/>
    <cellStyle name="Comma [0] 3" xfId="212"/>
    <cellStyle name="Comma 27 8" xfId="561"/>
    <cellStyle name="Comma0" xfId="114"/>
    <cellStyle name="Comma0 2" xfId="371"/>
    <cellStyle name="Curren - Style3" xfId="115"/>
    <cellStyle name="Curren - Style3 2" xfId="372"/>
    <cellStyle name="Curren - Style4" xfId="116"/>
    <cellStyle name="Curren - Style4 2" xfId="373"/>
    <cellStyle name="Currency0" xfId="117"/>
    <cellStyle name="Currency0 2" xfId="376"/>
    <cellStyle name="Date" xfId="118"/>
    <cellStyle name="Date 2" xfId="377"/>
    <cellStyle name="Excel Built-in Normal" xfId="119"/>
    <cellStyle name="Excel Built-in Normal 2" xfId="120"/>
    <cellStyle name="Excel Built-in Normal 2 2" xfId="378"/>
    <cellStyle name="Excel Built-in Normal 3" xfId="121"/>
    <cellStyle name="Excel Built-in Normal 3 2" xfId="379"/>
    <cellStyle name="Excel Built-in Normal 4" xfId="122"/>
    <cellStyle name="Excel Built-in Normal 4 2" xfId="380"/>
    <cellStyle name="Excel Built-in Normal 5" xfId="123"/>
    <cellStyle name="Excel Built-in Normal 5 2" xfId="217"/>
    <cellStyle name="Excel Built-in Normal 6" xfId="234"/>
    <cellStyle name="Explanatory Text 2" xfId="124"/>
    <cellStyle name="Explanatory Text 2 2" xfId="381"/>
    <cellStyle name="Explanatory Text 3" xfId="382"/>
    <cellStyle name="Fixed" xfId="125"/>
    <cellStyle name="Fixed 2" xfId="383"/>
    <cellStyle name="Good 2" xfId="126"/>
    <cellStyle name="Good 2 2" xfId="384"/>
    <cellStyle name="Good 2 3" xfId="782"/>
    <cellStyle name="Good 3" xfId="385"/>
    <cellStyle name="Grey" xfId="127"/>
    <cellStyle name="Grey 2" xfId="356"/>
    <cellStyle name="Header - Style1" xfId="128"/>
    <cellStyle name="Header - Style1 2" xfId="388"/>
    <cellStyle name="Header1" xfId="129"/>
    <cellStyle name="Header2" xfId="130"/>
    <cellStyle name="Heading" xfId="131"/>
    <cellStyle name="Heading 1 2" xfId="132"/>
    <cellStyle name="Heading 1 2 2" xfId="391"/>
    <cellStyle name="Heading 1 2 3" xfId="783"/>
    <cellStyle name="Heading 1 3" xfId="392"/>
    <cellStyle name="Heading 2 2" xfId="133"/>
    <cellStyle name="Heading 2 2 2" xfId="393"/>
    <cellStyle name="Heading 2 2 3" xfId="784"/>
    <cellStyle name="Heading 2 3" xfId="394"/>
    <cellStyle name="Heading 3 2" xfId="134"/>
    <cellStyle name="Heading 3 2 2" xfId="396"/>
    <cellStyle name="Heading 3 2 3" xfId="785"/>
    <cellStyle name="Heading 3 3" xfId="398"/>
    <cellStyle name="Heading 4 2" xfId="135"/>
    <cellStyle name="Heading 4 2 2" xfId="399"/>
    <cellStyle name="Heading 4 3" xfId="400"/>
    <cellStyle name="Heading1" xfId="136"/>
    <cellStyle name="Heading1 2" xfId="401"/>
    <cellStyle name="Heading2" xfId="137"/>
    <cellStyle name="Heading2 2" xfId="402"/>
    <cellStyle name="Hyperlink 2" xfId="138"/>
    <cellStyle name="Hyperlink 2 2" xfId="139"/>
    <cellStyle name="Hyperlink 2 2 2" xfId="140"/>
    <cellStyle name="Hyperlink 2 2 2 2" xfId="408"/>
    <cellStyle name="Hyperlink 2 2 3" xfId="405"/>
    <cellStyle name="Hyperlink 2 3" xfId="404"/>
    <cellStyle name="Hyperlink 3" xfId="141"/>
    <cellStyle name="Hyperlink 3 2" xfId="142"/>
    <cellStyle name="Hyperlink 3 2 2" xfId="410"/>
    <cellStyle name="Hyperlink 3 3" xfId="409"/>
    <cellStyle name="Hyperlink 4" xfId="143"/>
    <cellStyle name="Hyperlink 4 2" xfId="281"/>
    <cellStyle name="Hyperlink 5" xfId="144"/>
    <cellStyle name="Hyperlink 5 2" xfId="411"/>
    <cellStyle name="Input [yellow]" xfId="145"/>
    <cellStyle name="Input [yellow] 2" xfId="271"/>
    <cellStyle name="Input 10" xfId="412"/>
    <cellStyle name="Input 11" xfId="413"/>
    <cellStyle name="Input 12" xfId="414"/>
    <cellStyle name="Input 13" xfId="250"/>
    <cellStyle name="Input 14" xfId="415"/>
    <cellStyle name="Input 15" xfId="416"/>
    <cellStyle name="Input 16" xfId="417"/>
    <cellStyle name="Input 17" xfId="419"/>
    <cellStyle name="Input 18" xfId="222"/>
    <cellStyle name="Input 2" xfId="146"/>
    <cellStyle name="Input 2 2" xfId="420"/>
    <cellStyle name="Input 3" xfId="421"/>
    <cellStyle name="Input 4" xfId="422"/>
    <cellStyle name="Input 5" xfId="395"/>
    <cellStyle name="Input 6" xfId="397"/>
    <cellStyle name="Input 7" xfId="423"/>
    <cellStyle name="Input 8" xfId="424"/>
    <cellStyle name="Input 9" xfId="425"/>
    <cellStyle name="Linked Cell 2" xfId="147"/>
    <cellStyle name="Linked Cell 2 2" xfId="427"/>
    <cellStyle name="Linked Cell 2 3" xfId="786"/>
    <cellStyle name="Linked Cell 3" xfId="428"/>
    <cellStyle name="M" xfId="148"/>
    <cellStyle name="M 2" xfId="257"/>
    <cellStyle name="M_Form Audit Format PDA" xfId="149"/>
    <cellStyle name="M_Form Audit Format PDA 2" xfId="300"/>
    <cellStyle name="M_Lestari Motor" xfId="150"/>
    <cellStyle name="M_Lestari Motor 2" xfId="429"/>
    <cellStyle name="M_Master" xfId="151"/>
    <cellStyle name="M_Master 2" xfId="242"/>
    <cellStyle name="M_Master Input" xfId="152"/>
    <cellStyle name="M_Master Input 2" xfId="270"/>
    <cellStyle name="M_Master Input_Form Audit Format PDA" xfId="153"/>
    <cellStyle name="M_Master Input_Form Audit Format PDA 2" xfId="430"/>
    <cellStyle name="M_Master_Form Audit Format PDA" xfId="154"/>
    <cellStyle name="M_Master_Form Audit Format PDA 2" xfId="390"/>
    <cellStyle name="Milliers [0]_AR1194" xfId="155"/>
    <cellStyle name="Milliers_AR1194" xfId="156"/>
    <cellStyle name="Monétaire [0]_AR1194" xfId="157"/>
    <cellStyle name="Monétaire_AR1194" xfId="158"/>
    <cellStyle name="Neutral 2" xfId="159"/>
    <cellStyle name="Neutral 2 2" xfId="434"/>
    <cellStyle name="Neutral 2 3" xfId="787"/>
    <cellStyle name="Neutral 3" xfId="437"/>
    <cellStyle name="Normal" xfId="0" builtinId="0"/>
    <cellStyle name="Normal - Style1" xfId="160"/>
    <cellStyle name="Normal - Style1 2" xfId="438"/>
    <cellStyle name="Normal - Style5" xfId="161"/>
    <cellStyle name="Normal - Style5 2" xfId="248"/>
    <cellStyle name="Normal 10" xfId="162"/>
    <cellStyle name="Normal 10 2" xfId="439"/>
    <cellStyle name="Normal 100" xfId="530"/>
    <cellStyle name="Normal 101" xfId="534"/>
    <cellStyle name="Normal 102" xfId="552"/>
    <cellStyle name="Normal 103" xfId="553"/>
    <cellStyle name="Normal 104" xfId="520"/>
    <cellStyle name="Normal 104 2" xfId="606"/>
    <cellStyle name="Normal 105" xfId="523"/>
    <cellStyle name="Normal 106" xfId="528"/>
    <cellStyle name="Normal 107" xfId="537"/>
    <cellStyle name="Normal 108" xfId="551"/>
    <cellStyle name="Normal 109" xfId="532"/>
    <cellStyle name="Normal 11" xfId="298"/>
    <cellStyle name="Normal 11 2" xfId="562"/>
    <cellStyle name="Normal 110" xfId="569"/>
    <cellStyle name="Normal 111" xfId="570"/>
    <cellStyle name="Normal 112" xfId="571"/>
    <cellStyle name="Normal 113" xfId="572"/>
    <cellStyle name="Normal 114" xfId="573"/>
    <cellStyle name="Normal 115" xfId="574"/>
    <cellStyle name="Normal 116" xfId="575"/>
    <cellStyle name="Normal 117" xfId="576"/>
    <cellStyle name="Normal 118" xfId="577"/>
    <cellStyle name="Normal 119" xfId="578"/>
    <cellStyle name="Normal 12" xfId="361"/>
    <cellStyle name="Normal 120" xfId="579"/>
    <cellStyle name="Normal 121" xfId="580"/>
    <cellStyle name="Normal 122" xfId="581"/>
    <cellStyle name="Normal 123" xfId="582"/>
    <cellStyle name="Normal 124" xfId="583"/>
    <cellStyle name="Normal 125" xfId="584"/>
    <cellStyle name="Normal 126" xfId="585"/>
    <cellStyle name="Normal 127" xfId="586"/>
    <cellStyle name="Normal 128" xfId="587"/>
    <cellStyle name="Normal 129" xfId="588"/>
    <cellStyle name="Normal 13" xfId="363"/>
    <cellStyle name="Normal 130" xfId="589"/>
    <cellStyle name="Normal 131" xfId="590"/>
    <cellStyle name="Normal 132" xfId="591"/>
    <cellStyle name="Normal 133" xfId="592"/>
    <cellStyle name="Normal 134" xfId="593"/>
    <cellStyle name="Normal 135" xfId="594"/>
    <cellStyle name="Normal 136" xfId="595"/>
    <cellStyle name="Normal 137" xfId="596"/>
    <cellStyle name="Normal 138" xfId="597"/>
    <cellStyle name="Normal 139" xfId="598"/>
    <cellStyle name="Normal 14" xfId="440"/>
    <cellStyle name="Normal 140" xfId="599"/>
    <cellStyle name="Normal 141" xfId="600"/>
    <cellStyle name="Normal 142" xfId="601"/>
    <cellStyle name="Normal 143" xfId="602"/>
    <cellStyle name="Normal 144" xfId="603"/>
    <cellStyle name="Normal 145" xfId="604"/>
    <cellStyle name="Normal 146" xfId="681"/>
    <cellStyle name="Normal 147" xfId="682"/>
    <cellStyle name="Normal 148" xfId="683"/>
    <cellStyle name="Normal 149" xfId="684"/>
    <cellStyle name="Normal 15" xfId="261"/>
    <cellStyle name="Normal 150" xfId="619"/>
    <cellStyle name="Normal 151" xfId="620"/>
    <cellStyle name="Normal 152" xfId="621"/>
    <cellStyle name="Normal 153" xfId="622"/>
    <cellStyle name="Normal 154" xfId="758"/>
    <cellStyle name="Normal 154 2" xfId="685"/>
    <cellStyle name="Normal 155" xfId="788"/>
    <cellStyle name="Normal 155 2" xfId="686"/>
    <cellStyle name="Normal 156" xfId="795"/>
    <cellStyle name="Normal 156 2" xfId="687"/>
    <cellStyle name="Normal 157" xfId="796"/>
    <cellStyle name="Normal 157 2" xfId="688"/>
    <cellStyle name="Normal 158" xfId="797"/>
    <cellStyle name="Normal 158 2" xfId="689"/>
    <cellStyle name="Normal 159" xfId="799"/>
    <cellStyle name="Normal 159 2" xfId="690"/>
    <cellStyle name="Normal 16" xfId="407"/>
    <cellStyle name="Normal 160" xfId="798"/>
    <cellStyle name="Normal 160 2" xfId="691"/>
    <cellStyle name="Normal 161" xfId="613"/>
    <cellStyle name="Normal 162" xfId="614"/>
    <cellStyle name="Normal 163" xfId="615"/>
    <cellStyle name="Normal 164" xfId="616"/>
    <cellStyle name="Normal 165" xfId="706"/>
    <cellStyle name="Normal 166" xfId="707"/>
    <cellStyle name="Normal 167" xfId="623"/>
    <cellStyle name="Normal 168" xfId="800"/>
    <cellStyle name="Normal 168 2" xfId="618"/>
    <cellStyle name="Normal 169" xfId="725"/>
    <cellStyle name="Normal 17" xfId="433"/>
    <cellStyle name="Normal 17 2 2 2" xfId="206"/>
    <cellStyle name="Normal 170" xfId="722"/>
    <cellStyle name="Normal 171" xfId="612"/>
    <cellStyle name="Normal 172" xfId="723"/>
    <cellStyle name="Normal 173" xfId="724"/>
    <cellStyle name="Normal 174" xfId="726"/>
    <cellStyle name="Normal 175" xfId="740"/>
    <cellStyle name="Normal 176" xfId="741"/>
    <cellStyle name="Normal 177" xfId="744"/>
    <cellStyle name="Normal 178" xfId="743"/>
    <cellStyle name="Normal 179" xfId="742"/>
    <cellStyle name="Normal 18" xfId="436"/>
    <cellStyle name="Normal 180" xfId="745"/>
    <cellStyle name="Normal 181" xfId="676"/>
    <cellStyle name="Normal 183" xfId="677"/>
    <cellStyle name="Normal 185" xfId="678"/>
    <cellStyle name="Normal 186" xfId="679"/>
    <cellStyle name="Normal 19" xfId="442"/>
    <cellStyle name="Normal 192 2" xfId="727"/>
    <cellStyle name="Normal 194" xfId="680"/>
    <cellStyle name="Normal 196 2" xfId="728"/>
    <cellStyle name="Normal 197 2" xfId="729"/>
    <cellStyle name="Normal 198 2" xfId="730"/>
    <cellStyle name="Normal 199 2" xfId="731"/>
    <cellStyle name="Normal 2" xfId="3"/>
    <cellStyle name="Normal 2 2" xfId="4"/>
    <cellStyle name="Normal 2 2 2" xfId="5"/>
    <cellStyle name="Normal 2 2 2 2" xfId="1"/>
    <cellStyle name="Normal 2 2 2 2 2" xfId="446"/>
    <cellStyle name="Normal 2 2 2 3" xfId="445"/>
    <cellStyle name="Normal 2 2 3" xfId="6"/>
    <cellStyle name="Normal 2 2 3 2" xfId="447"/>
    <cellStyle name="Normal 2 2 4" xfId="444"/>
    <cellStyle name="Normal 2 3" xfId="163"/>
    <cellStyle name="Normal 2 3 2" xfId="164"/>
    <cellStyle name="Normal 2 3 2 2" xfId="449"/>
    <cellStyle name="Normal 2 3 3" xfId="202"/>
    <cellStyle name="Normal 2 3 3 2" xfId="426"/>
    <cellStyle name="Normal 2 3 4" xfId="448"/>
    <cellStyle name="Normal 2 3 5" xfId="556"/>
    <cellStyle name="Normal 2 3 5 2" xfId="568"/>
    <cellStyle name="Normal 2 3 6" xfId="789"/>
    <cellStyle name="Normal 2 4" xfId="165"/>
    <cellStyle name="Normal 2 4 2" xfId="450"/>
    <cellStyle name="Normal 2 5" xfId="240"/>
    <cellStyle name="Normal 2 6" xfId="443"/>
    <cellStyle name="Normal 2 7" xfId="563"/>
    <cellStyle name="Normal 2 8" xfId="564"/>
    <cellStyle name="Normal 20" xfId="260"/>
    <cellStyle name="Normal 200 2" xfId="732"/>
    <cellStyle name="Normal 208 2" xfId="705"/>
    <cellStyle name="Normal 209 2" xfId="746"/>
    <cellStyle name="Normal 21" xfId="406"/>
    <cellStyle name="Normal 210 2" xfId="747"/>
    <cellStyle name="Normal 211 2" xfId="748"/>
    <cellStyle name="Normal 212 2" xfId="749"/>
    <cellStyle name="Normal 213 2" xfId="750"/>
    <cellStyle name="Normal 214 2" xfId="751"/>
    <cellStyle name="Normal 215 2" xfId="708"/>
    <cellStyle name="Normal 216 2" xfId="709"/>
    <cellStyle name="Normal 217 2" xfId="710"/>
    <cellStyle name="Normal 218 2" xfId="711"/>
    <cellStyle name="Normal 219 2" xfId="712"/>
    <cellStyle name="Normal 22" xfId="432"/>
    <cellStyle name="Normal 220 2" xfId="713"/>
    <cellStyle name="Normal 221 2" xfId="714"/>
    <cellStyle name="Normal 222" xfId="692"/>
    <cellStyle name="Normal 223" xfId="693"/>
    <cellStyle name="Normal 224" xfId="694"/>
    <cellStyle name="Normal 225" xfId="695"/>
    <cellStyle name="Normal 226" xfId="696"/>
    <cellStyle name="Normal 227" xfId="697"/>
    <cellStyle name="Normal 228" xfId="698"/>
    <cellStyle name="Normal 229" xfId="715"/>
    <cellStyle name="Normal 23" xfId="435"/>
    <cellStyle name="Normal 230" xfId="716"/>
    <cellStyle name="Normal 231" xfId="717"/>
    <cellStyle name="Normal 232" xfId="718"/>
    <cellStyle name="Normal 233" xfId="719"/>
    <cellStyle name="Normal 234" xfId="720"/>
    <cellStyle name="Normal 235" xfId="721"/>
    <cellStyle name="Normal 236" xfId="733"/>
    <cellStyle name="Normal 237" xfId="734"/>
    <cellStyle name="Normal 238" xfId="735"/>
    <cellStyle name="Normal 239" xfId="736"/>
    <cellStyle name="Normal 24" xfId="441"/>
    <cellStyle name="Normal 240" xfId="737"/>
    <cellStyle name="Normal 241" xfId="738"/>
    <cellStyle name="Normal 242" xfId="739"/>
    <cellStyle name="Normal 244" xfId="752"/>
    <cellStyle name="Normal 245" xfId="753"/>
    <cellStyle name="Normal 246" xfId="754"/>
    <cellStyle name="Normal 247" xfId="755"/>
    <cellStyle name="Normal 248" xfId="756"/>
    <cellStyle name="Normal 249" xfId="757"/>
    <cellStyle name="Normal 25" xfId="452"/>
    <cellStyle name="Normal 250" xfId="624"/>
    <cellStyle name="Normal 251" xfId="625"/>
    <cellStyle name="Normal 252" xfId="626"/>
    <cellStyle name="Normal 253" xfId="627"/>
    <cellStyle name="Normal 254" xfId="628"/>
    <cellStyle name="Normal 255" xfId="699"/>
    <cellStyle name="Normal 256" xfId="700"/>
    <cellStyle name="Normal 257" xfId="701"/>
    <cellStyle name="Normal 258" xfId="702"/>
    <cellStyle name="Normal 259" xfId="703"/>
    <cellStyle name="Normal 26" xfId="454"/>
    <cellStyle name="Normal 260" xfId="704"/>
    <cellStyle name="Normal 264" xfId="664"/>
    <cellStyle name="Normal 265" xfId="629"/>
    <cellStyle name="Normal 266" xfId="631"/>
    <cellStyle name="Normal 267" xfId="666"/>
    <cellStyle name="Normal 268" xfId="665"/>
    <cellStyle name="Normal 269" xfId="669"/>
    <cellStyle name="Normal 27" xfId="274"/>
    <cellStyle name="Normal 270" xfId="670"/>
    <cellStyle name="Normal 271" xfId="671"/>
    <cellStyle name="Normal 272" xfId="667"/>
    <cellStyle name="Normal 273" xfId="668"/>
    <cellStyle name="Normal 275" xfId="634"/>
    <cellStyle name="Normal 276" xfId="630"/>
    <cellStyle name="Normal 277" xfId="637"/>
    <cellStyle name="Normal 28" xfId="456"/>
    <cellStyle name="Normal 280" xfId="638"/>
    <cellStyle name="Normal 282" xfId="633"/>
    <cellStyle name="Normal 283" xfId="635"/>
    <cellStyle name="Normal 284" xfId="672"/>
    <cellStyle name="Normal 285" xfId="673"/>
    <cellStyle name="Normal 286" xfId="640"/>
    <cellStyle name="Normal 287" xfId="641"/>
    <cellStyle name="Normal 288" xfId="642"/>
    <cellStyle name="Normal 289" xfId="643"/>
    <cellStyle name="Normal 29" xfId="387"/>
    <cellStyle name="Normal 290" xfId="644"/>
    <cellStyle name="Normal 291" xfId="645"/>
    <cellStyle name="Normal 292" xfId="646"/>
    <cellStyle name="Normal 293" xfId="647"/>
    <cellStyle name="Normal 294" xfId="648"/>
    <cellStyle name="Normal 295" xfId="649"/>
    <cellStyle name="Normal 296" xfId="650"/>
    <cellStyle name="Normal 297" xfId="651"/>
    <cellStyle name="Normal 298" xfId="652"/>
    <cellStyle name="Normal 299" xfId="653"/>
    <cellStyle name="Normal 3" xfId="7"/>
    <cellStyle name="Normal 3 2" xfId="166"/>
    <cellStyle name="Normal 3 2 2" xfId="167"/>
    <cellStyle name="Normal 3 2 2 2" xfId="389"/>
    <cellStyle name="Normal 3 2 3" xfId="236"/>
    <cellStyle name="Normal 3 2 4" xfId="632"/>
    <cellStyle name="Normal 3 3" xfId="189"/>
    <cellStyle name="Normal 3 4" xfId="457"/>
    <cellStyle name="Normal 3 5" xfId="790"/>
    <cellStyle name="Normal 3 6" xfId="617"/>
    <cellStyle name="Normal 3 7" xfId="636"/>
    <cellStyle name="Normal 3 8" xfId="662"/>
    <cellStyle name="Normal 30" xfId="451"/>
    <cellStyle name="Normal 300" xfId="654"/>
    <cellStyle name="Normal 301" xfId="655"/>
    <cellStyle name="Normal 302" xfId="656"/>
    <cellStyle name="Normal 303" xfId="657"/>
    <cellStyle name="Normal 304" xfId="658"/>
    <cellStyle name="Normal 305" xfId="659"/>
    <cellStyle name="Normal 31" xfId="453"/>
    <cellStyle name="Normal 310" xfId="607"/>
    <cellStyle name="Normal 311" xfId="663"/>
    <cellStyle name="Normal 314" xfId="639"/>
    <cellStyle name="Normal 315" xfId="660"/>
    <cellStyle name="Normal 316" xfId="608"/>
    <cellStyle name="Normal 318" xfId="674"/>
    <cellStyle name="Normal 319" xfId="661"/>
    <cellStyle name="Normal 32" xfId="273"/>
    <cellStyle name="Normal 320" xfId="675"/>
    <cellStyle name="Normal 33" xfId="455"/>
    <cellStyle name="Normal 34" xfId="386"/>
    <cellStyle name="Normal 343" xfId="605"/>
    <cellStyle name="Normal 35" xfId="459"/>
    <cellStyle name="Normal 36" xfId="461"/>
    <cellStyle name="Normal 37" xfId="463"/>
    <cellStyle name="Normal 38" xfId="465"/>
    <cellStyle name="Normal 39" xfId="328"/>
    <cellStyle name="Normal 4" xfId="168"/>
    <cellStyle name="Normal 4 2" xfId="169"/>
    <cellStyle name="Normal 4 2 2" xfId="170"/>
    <cellStyle name="Normal 4 2 2 2" xfId="468"/>
    <cellStyle name="Normal 4 2 3" xfId="204"/>
    <cellStyle name="Normal 4 2 4" xfId="467"/>
    <cellStyle name="Normal 4 2 5" xfId="792"/>
    <cellStyle name="Normal 4 3" xfId="203"/>
    <cellStyle name="Normal 4 4" xfId="466"/>
    <cellStyle name="Normal 4 5" xfId="791"/>
    <cellStyle name="Normal 40" xfId="458"/>
    <cellStyle name="Normal 41" xfId="460"/>
    <cellStyle name="Normal 42" xfId="462"/>
    <cellStyle name="Normal 43" xfId="464"/>
    <cellStyle name="Normal 44" xfId="327"/>
    <cellStyle name="Normal 45" xfId="331"/>
    <cellStyle name="Normal 46" xfId="470"/>
    <cellStyle name="Normal 47" xfId="472"/>
    <cellStyle name="Normal 48" xfId="474"/>
    <cellStyle name="Normal 49" xfId="476"/>
    <cellStyle name="Normal 5" xfId="171"/>
    <cellStyle name="Normal 5 2" xfId="477"/>
    <cellStyle name="Normal 50" xfId="330"/>
    <cellStyle name="Normal 51" xfId="469"/>
    <cellStyle name="Normal 52" xfId="471"/>
    <cellStyle name="Normal 53" xfId="473"/>
    <cellStyle name="Normal 54" xfId="475"/>
    <cellStyle name="Normal 55" xfId="264"/>
    <cellStyle name="Normal 56" xfId="255"/>
    <cellStyle name="Normal 57" xfId="479"/>
    <cellStyle name="Normal 58" xfId="481"/>
    <cellStyle name="Normal 59" xfId="375"/>
    <cellStyle name="Normal 6" xfId="172"/>
    <cellStyle name="Normal 6 2" xfId="482"/>
    <cellStyle name="Normal 60" xfId="263"/>
    <cellStyle name="Normal 61" xfId="254"/>
    <cellStyle name="Normal 62" xfId="478"/>
    <cellStyle name="Normal 63" xfId="480"/>
    <cellStyle name="Normal 64" xfId="374"/>
    <cellStyle name="Normal 65" xfId="484"/>
    <cellStyle name="Normal 66" xfId="486"/>
    <cellStyle name="Normal 67" xfId="488"/>
    <cellStyle name="Normal 68" xfId="490"/>
    <cellStyle name="Normal 69" xfId="492"/>
    <cellStyle name="Normal 7" xfId="173"/>
    <cellStyle name="Normal 7 2" xfId="493"/>
    <cellStyle name="Normal 70" xfId="483"/>
    <cellStyle name="Normal 71" xfId="485"/>
    <cellStyle name="Normal 72" xfId="487"/>
    <cellStyle name="Normal 73" xfId="489"/>
    <cellStyle name="Normal 74" xfId="491"/>
    <cellStyle name="Normal 75" xfId="495"/>
    <cellStyle name="Normal 76" xfId="497"/>
    <cellStyle name="Normal 77" xfId="499"/>
    <cellStyle name="Normal 78" xfId="288"/>
    <cellStyle name="Normal 79" xfId="501"/>
    <cellStyle name="Normal 8" xfId="174"/>
    <cellStyle name="Normal 8 2" xfId="502"/>
    <cellStyle name="Normal 80" xfId="494"/>
    <cellStyle name="Normal 81" xfId="496"/>
    <cellStyle name="Normal 82" xfId="498"/>
    <cellStyle name="Normal 83" xfId="287"/>
    <cellStyle name="Normal 84" xfId="500"/>
    <cellStyle name="Normal 85" xfId="291"/>
    <cellStyle name="Normal 86" xfId="503"/>
    <cellStyle name="Normal 87" xfId="504"/>
    <cellStyle name="Normal 88" xfId="505"/>
    <cellStyle name="Normal 89" xfId="333"/>
    <cellStyle name="Normal 9" xfId="175"/>
    <cellStyle name="Normal 9 2" xfId="506"/>
    <cellStyle name="Normal 90" xfId="207"/>
    <cellStyle name="Normal 91" xfId="513"/>
    <cellStyle name="Normal 92" xfId="543"/>
    <cellStyle name="Normal 93" xfId="544"/>
    <cellStyle name="Normal 94" xfId="535"/>
    <cellStyle name="Normal 94 2" xfId="610"/>
    <cellStyle name="Normal 95" xfId="525"/>
    <cellStyle name="Normal 95 2" xfId="611"/>
    <cellStyle name="Normal 96" xfId="531"/>
    <cellStyle name="Normal 97" xfId="547"/>
    <cellStyle name="Normal 98" xfId="548"/>
    <cellStyle name="Normal 99" xfId="550"/>
    <cellStyle name="Note 2" xfId="176"/>
    <cellStyle name="Note 2 2" xfId="205"/>
    <cellStyle name="Note 2 3" xfId="418"/>
    <cellStyle name="Note 2 4" xfId="793"/>
    <cellStyle name="Note 3" xfId="221"/>
    <cellStyle name="Output 2" xfId="177"/>
    <cellStyle name="Output 2 2" xfId="507"/>
    <cellStyle name="Output 3" xfId="508"/>
    <cellStyle name="Percent [2]" xfId="178"/>
    <cellStyle name="Percent [2] 2" xfId="509"/>
    <cellStyle name="Percent 10" xfId="541"/>
    <cellStyle name="Percent 11" xfId="519"/>
    <cellStyle name="Percent 12" xfId="529"/>
    <cellStyle name="Percent 13" xfId="533"/>
    <cellStyle name="Percent 14" xfId="542"/>
    <cellStyle name="Percent 15" xfId="549"/>
    <cellStyle name="Percent 16" xfId="524"/>
    <cellStyle name="Percent 17" xfId="536"/>
    <cellStyle name="Percent 18" xfId="527"/>
    <cellStyle name="Percent 19" xfId="545"/>
    <cellStyle name="Percent 2" xfId="8"/>
    <cellStyle name="Percent 2 2" xfId="9"/>
    <cellStyle name="Percent 2 2 2" xfId="10"/>
    <cellStyle name="Percent 2 2 2 2" xfId="2"/>
    <cellStyle name="Percent 2 2 2 2 2" xfId="431"/>
    <cellStyle name="Percent 2 2 2 3" xfId="511"/>
    <cellStyle name="Percent 2 2 3" xfId="11"/>
    <cellStyle name="Percent 2 2 3 2" xfId="403"/>
    <cellStyle name="Percent 2 2 4" xfId="510"/>
    <cellStyle name="Percent 2 3" xfId="321"/>
    <cellStyle name="Percent 2 4" xfId="565"/>
    <cellStyle name="Percent 2 5" xfId="566"/>
    <cellStyle name="Percent 2 6" xfId="567"/>
    <cellStyle name="Percent 20" xfId="554"/>
    <cellStyle name="Percent 21" xfId="538"/>
    <cellStyle name="Percent 22" xfId="555"/>
    <cellStyle name="Percent 23" xfId="526"/>
    <cellStyle name="Percent 24" xfId="609"/>
    <cellStyle name="Percent 3" xfId="179"/>
    <cellStyle name="Percent 3 2" xfId="512"/>
    <cellStyle name="Percent 4" xfId="213"/>
    <cellStyle name="Percent 5" xfId="521"/>
    <cellStyle name="Percent 6" xfId="522"/>
    <cellStyle name="Percent 7" xfId="539"/>
    <cellStyle name="Percent 8" xfId="540"/>
    <cellStyle name="Percent 9" xfId="546"/>
    <cellStyle name="PERCENTAGE" xfId="180"/>
    <cellStyle name="PERCENTAGE 2" xfId="266"/>
    <cellStyle name="r13.5" xfId="181"/>
    <cellStyle name="r13.5 2" xfId="325"/>
    <cellStyle name="Table" xfId="182"/>
    <cellStyle name="Title 2" xfId="183"/>
    <cellStyle name="Title 2 2" xfId="514"/>
    <cellStyle name="Title 3" xfId="229"/>
    <cellStyle name="Total 2" xfId="184"/>
    <cellStyle name="Total 2 2" xfId="515"/>
    <cellStyle name="Total 2 3" xfId="794"/>
    <cellStyle name="Total 3" xfId="516"/>
    <cellStyle name="Tusental_NPV" xfId="185"/>
    <cellStyle name="Valuta_NPV" xfId="186"/>
    <cellStyle name="Warning Text 2" xfId="187"/>
    <cellStyle name="Warning Text 2 2" xfId="517"/>
    <cellStyle name="Warning Text 3" xfId="518"/>
    <cellStyle name="WHead - Style2" xfId="188"/>
    <cellStyle name="WHead - Style2 2" xfId="30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7"/>
  <sheetViews>
    <sheetView tabSelected="1" topLeftCell="L1" workbookViewId="0">
      <selection activeCell="R16" sqref="R16"/>
    </sheetView>
  </sheetViews>
  <sheetFormatPr defaultRowHeight="15"/>
  <cols>
    <col min="1" max="1" width="3.85546875" bestFit="1" customWidth="1"/>
    <col min="2" max="2" width="7.5703125" style="1" bestFit="1" customWidth="1"/>
    <col min="3" max="3" width="7.28515625" customWidth="1"/>
    <col min="4" max="4" width="17" customWidth="1"/>
    <col min="5" max="5" width="10.7109375" customWidth="1"/>
    <col min="6" max="6" width="15.7109375" style="11" customWidth="1"/>
    <col min="7" max="7" width="8.85546875" style="11" customWidth="1"/>
    <col min="8" max="8" width="11.42578125" customWidth="1"/>
    <col min="9" max="9" width="9.85546875" customWidth="1"/>
    <col min="10" max="10" width="18.42578125" customWidth="1"/>
  </cols>
  <sheetData>
    <row r="1" spans="1:19" s="11" customFormat="1">
      <c r="J1" s="11" t="s">
        <v>39</v>
      </c>
    </row>
    <row r="2" spans="1:19">
      <c r="K2" s="16" t="s">
        <v>55</v>
      </c>
      <c r="L2" s="16" t="s">
        <v>55</v>
      </c>
      <c r="M2" s="16" t="s">
        <v>55</v>
      </c>
      <c r="N2" s="16" t="s">
        <v>55</v>
      </c>
      <c r="O2" s="16" t="s">
        <v>35</v>
      </c>
      <c r="P2" s="16" t="s">
        <v>55</v>
      </c>
    </row>
    <row r="3" spans="1:19">
      <c r="A3" s="2" t="s">
        <v>0</v>
      </c>
      <c r="B3" s="2" t="s">
        <v>20</v>
      </c>
      <c r="C3" s="2" t="s">
        <v>19</v>
      </c>
      <c r="D3" s="6" t="s">
        <v>2</v>
      </c>
      <c r="E3" s="6" t="s">
        <v>7</v>
      </c>
      <c r="F3" s="9"/>
      <c r="G3" s="9"/>
      <c r="H3" s="5"/>
      <c r="J3" s="15" t="s">
        <v>7</v>
      </c>
      <c r="K3" s="15">
        <v>0.2</v>
      </c>
      <c r="L3" s="15">
        <v>0.1</v>
      </c>
      <c r="M3" s="15">
        <v>0.25</v>
      </c>
      <c r="N3" s="15">
        <v>0.15</v>
      </c>
      <c r="O3" s="15">
        <v>0.05</v>
      </c>
      <c r="P3" s="15">
        <v>0.25</v>
      </c>
      <c r="Q3">
        <f>K3+L3+M3+N3+O3+P3</f>
        <v>1</v>
      </c>
    </row>
    <row r="4" spans="1:19">
      <c r="A4" s="2">
        <v>1</v>
      </c>
      <c r="B4" s="2" t="s">
        <v>8</v>
      </c>
      <c r="C4" s="2" t="s">
        <v>3</v>
      </c>
      <c r="D4" s="2">
        <v>20</v>
      </c>
      <c r="E4" s="2">
        <f>D4/100</f>
        <v>0.2</v>
      </c>
      <c r="F4" s="12"/>
      <c r="G4" s="12"/>
      <c r="H4" s="1"/>
      <c r="J4" s="24" t="s">
        <v>34</v>
      </c>
      <c r="K4" s="21" t="s">
        <v>1</v>
      </c>
      <c r="L4" s="22"/>
      <c r="M4" s="22"/>
      <c r="N4" s="22"/>
      <c r="O4" s="22"/>
      <c r="P4" s="23"/>
    </row>
    <row r="5" spans="1:19">
      <c r="A5" s="2">
        <v>2</v>
      </c>
      <c r="B5" s="2" t="s">
        <v>9</v>
      </c>
      <c r="C5" s="2" t="s">
        <v>4</v>
      </c>
      <c r="D5" s="2">
        <v>10</v>
      </c>
      <c r="E5" s="14">
        <f t="shared" ref="E5:E9" si="0">D5/100</f>
        <v>0.1</v>
      </c>
      <c r="F5" s="12"/>
      <c r="G5" s="12"/>
      <c r="H5" s="1"/>
      <c r="J5" s="25"/>
      <c r="K5" s="15" t="s">
        <v>8</v>
      </c>
      <c r="L5" s="15" t="s">
        <v>9</v>
      </c>
      <c r="M5" s="15" t="s">
        <v>10</v>
      </c>
      <c r="N5" s="15" t="s">
        <v>11</v>
      </c>
      <c r="O5" s="15" t="s">
        <v>12</v>
      </c>
      <c r="P5" s="15" t="s">
        <v>13</v>
      </c>
    </row>
    <row r="6" spans="1:19">
      <c r="A6" s="2">
        <v>3</v>
      </c>
      <c r="B6" s="2" t="s">
        <v>10</v>
      </c>
      <c r="C6" s="2" t="s">
        <v>5</v>
      </c>
      <c r="D6" s="2">
        <v>25</v>
      </c>
      <c r="E6" s="14">
        <f t="shared" si="0"/>
        <v>0.25</v>
      </c>
      <c r="F6" s="12"/>
      <c r="G6" s="12"/>
      <c r="H6" s="1"/>
      <c r="J6" s="15" t="s">
        <v>14</v>
      </c>
      <c r="K6" s="15">
        <v>4</v>
      </c>
      <c r="L6" s="15">
        <v>4</v>
      </c>
      <c r="M6" s="15">
        <v>4</v>
      </c>
      <c r="N6" s="15">
        <v>4</v>
      </c>
      <c r="O6" s="15">
        <v>4</v>
      </c>
      <c r="P6" s="15">
        <v>4</v>
      </c>
    </row>
    <row r="7" spans="1:19">
      <c r="A7" s="2">
        <v>4</v>
      </c>
      <c r="B7" s="2" t="s">
        <v>11</v>
      </c>
      <c r="C7" s="2" t="s">
        <v>40</v>
      </c>
      <c r="D7" s="2">
        <v>15</v>
      </c>
      <c r="E7" s="14">
        <f t="shared" si="0"/>
        <v>0.15</v>
      </c>
      <c r="F7" s="12"/>
      <c r="G7" s="12"/>
      <c r="H7" s="1"/>
      <c r="J7" s="15" t="s">
        <v>15</v>
      </c>
      <c r="K7" s="15">
        <v>3</v>
      </c>
      <c r="L7" s="15">
        <v>3</v>
      </c>
      <c r="M7" s="15">
        <v>4</v>
      </c>
      <c r="N7" s="15">
        <v>3</v>
      </c>
      <c r="O7" s="15">
        <v>2</v>
      </c>
      <c r="P7" s="15">
        <v>3</v>
      </c>
    </row>
    <row r="8" spans="1:19">
      <c r="A8" s="2">
        <v>5</v>
      </c>
      <c r="B8" s="2" t="s">
        <v>12</v>
      </c>
      <c r="C8" s="2" t="s">
        <v>6</v>
      </c>
      <c r="D8" s="2">
        <v>5</v>
      </c>
      <c r="E8" s="14">
        <f t="shared" si="0"/>
        <v>0.05</v>
      </c>
      <c r="F8" s="12"/>
      <c r="G8" s="12"/>
      <c r="H8" s="1"/>
      <c r="J8" s="15" t="s">
        <v>16</v>
      </c>
      <c r="K8" s="15">
        <v>1</v>
      </c>
      <c r="L8" s="15">
        <v>3</v>
      </c>
      <c r="M8" s="15">
        <v>4</v>
      </c>
      <c r="N8" s="15">
        <v>2</v>
      </c>
      <c r="O8" s="15">
        <v>4</v>
      </c>
      <c r="P8" s="15">
        <v>1</v>
      </c>
    </row>
    <row r="9" spans="1:19">
      <c r="A9" s="3">
        <v>6</v>
      </c>
      <c r="B9" s="2" t="s">
        <v>13</v>
      </c>
      <c r="C9" s="3" t="s">
        <v>41</v>
      </c>
      <c r="D9" s="2">
        <v>25</v>
      </c>
      <c r="E9" s="14">
        <f t="shared" si="0"/>
        <v>0.25</v>
      </c>
      <c r="F9" s="12"/>
      <c r="G9" s="12"/>
      <c r="H9" s="1"/>
      <c r="J9" s="15" t="s">
        <v>17</v>
      </c>
      <c r="K9" s="15">
        <v>2</v>
      </c>
      <c r="L9" s="15">
        <v>3</v>
      </c>
      <c r="M9" s="15">
        <v>4</v>
      </c>
      <c r="N9" s="15">
        <v>2</v>
      </c>
      <c r="O9" s="15">
        <v>2</v>
      </c>
      <c r="P9" s="15">
        <v>1</v>
      </c>
    </row>
    <row r="10" spans="1:19">
      <c r="A10" s="2"/>
      <c r="B10" s="2"/>
      <c r="C10" s="2"/>
      <c r="D10" s="2">
        <f>SUM(D4:D9)</f>
        <v>100</v>
      </c>
      <c r="E10" s="2">
        <f>SUM(E4:E9)</f>
        <v>1</v>
      </c>
      <c r="F10" s="12"/>
      <c r="G10" s="12"/>
      <c r="H10" s="1"/>
      <c r="J10" s="15" t="s">
        <v>18</v>
      </c>
      <c r="K10" s="15">
        <v>4</v>
      </c>
      <c r="L10" s="15">
        <v>2</v>
      </c>
      <c r="M10" s="15">
        <v>1</v>
      </c>
      <c r="N10" s="15">
        <v>4</v>
      </c>
      <c r="O10" s="15">
        <v>1</v>
      </c>
      <c r="P10" s="15">
        <v>4</v>
      </c>
    </row>
    <row r="11" spans="1:19">
      <c r="J11" s="8" t="s">
        <v>37</v>
      </c>
      <c r="K11">
        <f>IF($K$2="cost",MIN($K$6:$K$10),MAX($K$6:$K$10))</f>
        <v>1</v>
      </c>
      <c r="L11" s="15">
        <f>IF($L$2="cost",MIN($L$6:$L$10),MAX($L$6:$L$10))</f>
        <v>2</v>
      </c>
      <c r="M11" s="15">
        <f>IF($M$2="cost",MIN($M$6:$M$10),MAX($M$3:$M$7))</f>
        <v>1</v>
      </c>
      <c r="N11" s="15">
        <f>IF($N$2="cost",MIN($N$6:$N$10),MAX($N$6:$N$10))</f>
        <v>2</v>
      </c>
      <c r="O11" s="15">
        <f>IF($O$2="cost",MIN($O$6:$O$10),MAX($O$6:$O$10))</f>
        <v>4</v>
      </c>
      <c r="P11" s="15">
        <f>IF($P$2="cost",MIN($P$6:$P$10),MAX($P$6:$P$10))</f>
        <v>1</v>
      </c>
    </row>
    <row r="12" spans="1:19" ht="15" customHeight="1">
      <c r="B12" s="3" t="s">
        <v>0</v>
      </c>
      <c r="C12" s="2" t="s">
        <v>21</v>
      </c>
      <c r="D12" s="2" t="s">
        <v>22</v>
      </c>
      <c r="E12" s="2" t="s">
        <v>23</v>
      </c>
      <c r="F12" s="12"/>
      <c r="G12" s="12"/>
      <c r="J12" s="24" t="s">
        <v>34</v>
      </c>
      <c r="K12" s="21" t="s">
        <v>1</v>
      </c>
      <c r="L12" s="22"/>
      <c r="M12" s="22"/>
      <c r="N12" s="22"/>
      <c r="O12" s="22"/>
      <c r="P12" s="23"/>
      <c r="Q12" t="s">
        <v>36</v>
      </c>
    </row>
    <row r="13" spans="1:19">
      <c r="B13" s="2">
        <v>1</v>
      </c>
      <c r="C13" s="2" t="s">
        <v>3</v>
      </c>
      <c r="D13" s="2" t="s">
        <v>45</v>
      </c>
      <c r="E13" s="2">
        <v>4</v>
      </c>
      <c r="F13" s="12"/>
      <c r="G13" s="12"/>
      <c r="J13" s="25"/>
      <c r="K13" s="15" t="s">
        <v>8</v>
      </c>
      <c r="L13" s="15" t="s">
        <v>9</v>
      </c>
      <c r="M13" s="15" t="s">
        <v>10</v>
      </c>
      <c r="N13" s="15" t="s">
        <v>11</v>
      </c>
      <c r="O13" s="15" t="s">
        <v>12</v>
      </c>
      <c r="P13" s="15" t="s">
        <v>13</v>
      </c>
    </row>
    <row r="14" spans="1:19">
      <c r="B14" s="2"/>
      <c r="C14" s="2"/>
      <c r="D14" s="2" t="s">
        <v>44</v>
      </c>
      <c r="E14" s="2">
        <v>3</v>
      </c>
      <c r="F14" s="12"/>
      <c r="G14" s="12"/>
      <c r="J14" s="15" t="s">
        <v>14</v>
      </c>
      <c r="K14" s="15">
        <f>IF($K$2="cost",MIN($K$6:$K$10)/K6,K6/MAX($K$6:$K$10))</f>
        <v>0.25</v>
      </c>
      <c r="L14" s="15">
        <f>IF($L$2="cost",MIN($L$6:$L$10)/L6,L6/MAX($L$6:$L$10))</f>
        <v>0.5</v>
      </c>
      <c r="M14" s="15">
        <f>IF($M$2="cost",MIN($M$6:$M$10)/M6,M6/MAX($M$6:$M$10))</f>
        <v>0.25</v>
      </c>
      <c r="N14" s="15">
        <f>IF($N$2="cost",MIN($N$6:$N$10)/N6,N6/MAX($N$6:$N$10))</f>
        <v>0.5</v>
      </c>
      <c r="O14" s="15">
        <f>IF($O$2="cost",MIN($O$6:$O$10)/O6,O6/MAX($O$6:$O$10))</f>
        <v>1</v>
      </c>
      <c r="P14" s="15">
        <f>IF($P$2="cost",MIN($P$6:$P$10)/P6,P6/MAX($P$6:$P$10))</f>
        <v>0.25</v>
      </c>
      <c r="Q14">
        <f>($K$3*K14)+($L$3*L14)+($M$3*M14)+($N$3*N14)+($O$3*O14)+($P$3*P14)</f>
        <v>0.35</v>
      </c>
      <c r="R14">
        <f>RANK(Q14,$Q$14:$Q$18,0)</f>
        <v>5</v>
      </c>
      <c r="S14" s="13"/>
    </row>
    <row r="15" spans="1:19">
      <c r="B15" s="2"/>
      <c r="C15" s="2"/>
      <c r="D15" s="2" t="s">
        <v>42</v>
      </c>
      <c r="E15" s="2">
        <v>2</v>
      </c>
      <c r="F15" s="12"/>
      <c r="G15" s="12"/>
      <c r="J15" s="15" t="s">
        <v>15</v>
      </c>
      <c r="K15" s="15">
        <f>IF($K$2="cost",MIN($K$6:$K$10)/K7,K7/MAX($K$6:$K$10))</f>
        <v>0.33333333333333331</v>
      </c>
      <c r="L15" s="15">
        <f t="shared" ref="L15:L18" si="1">IF($L$2="cost",MIN($L$6:$L$10)/L7,L7/MAX($L$6:$L$10))</f>
        <v>0.66666666666666663</v>
      </c>
      <c r="M15" s="15">
        <f>IF($M$2="cost",MIN($M$6:$M$10)/M7,M7/MAX($M$6:$M$10))</f>
        <v>0.25</v>
      </c>
      <c r="N15" s="15">
        <f t="shared" ref="N15:N18" si="2">IF($N$2="cost",MIN($N$6:$N$10)/N7,N7/MAX($N$6:$N$10))</f>
        <v>0.66666666666666663</v>
      </c>
      <c r="O15" s="15">
        <f>IF($O$2="cost",MIN($O$6:$O$10)/O7,O7/MAX($O$6:$O$10))</f>
        <v>0.5</v>
      </c>
      <c r="P15" s="15">
        <f t="shared" ref="P15:P18" si="3">IF($P$2="cost",MIN($P$6:$P$10)/P7,P7/MAX($P$6:$P$10))</f>
        <v>0.33333333333333331</v>
      </c>
      <c r="Q15" s="11">
        <f t="shared" ref="Q15:Q18" si="4">($K$3*K15)+($L$3*L15)+($M$3*M15)+($N$3*N15)+($O$3*O15)+($P$3*P15)</f>
        <v>0.40416666666666667</v>
      </c>
      <c r="R15" s="11">
        <f t="shared" ref="R15:R18" si="5">RANK(Q15,$Q$14:$Q$18,0)</f>
        <v>4</v>
      </c>
      <c r="S15" s="13"/>
    </row>
    <row r="16" spans="1:19">
      <c r="B16" s="2"/>
      <c r="C16" s="2"/>
      <c r="D16" s="2" t="s">
        <v>43</v>
      </c>
      <c r="E16" s="2">
        <v>1</v>
      </c>
      <c r="F16" s="12"/>
      <c r="G16" s="12"/>
      <c r="J16" s="15" t="s">
        <v>16</v>
      </c>
      <c r="K16" s="15">
        <f t="shared" ref="K15:K18" si="6">IF($K$2="cost",MIN($K$6:$K$10)/K8,K8/MAX($K$6:$K$10))</f>
        <v>1</v>
      </c>
      <c r="L16" s="15">
        <f t="shared" si="1"/>
        <v>0.66666666666666663</v>
      </c>
      <c r="M16" s="15">
        <f t="shared" ref="M16:M18" si="7">IF($M$2="cost",MIN($M$6:$M$10)/M8,M8/MAX($M$6:$M$10))</f>
        <v>0.25</v>
      </c>
      <c r="N16" s="15">
        <f t="shared" si="2"/>
        <v>1</v>
      </c>
      <c r="O16" s="15">
        <f t="shared" ref="O16:O18" si="8">IF($O$2="cost",MIN($O$6:$O$10)/O8,O8/MAX($O$6:$O$10))</f>
        <v>1</v>
      </c>
      <c r="P16" s="15">
        <f>IF($P$2="cost",MIN($P$6:$P$10)/P8,P8/MAX($P$6:$P$10))</f>
        <v>1</v>
      </c>
      <c r="Q16" s="11">
        <f t="shared" si="4"/>
        <v>0.77916666666666667</v>
      </c>
      <c r="R16" s="11">
        <f t="shared" si="5"/>
        <v>1</v>
      </c>
      <c r="S16" s="13"/>
    </row>
    <row r="17" spans="2:22">
      <c r="B17" s="2">
        <v>2</v>
      </c>
      <c r="C17" s="2" t="s">
        <v>4</v>
      </c>
      <c r="D17" s="4" t="s">
        <v>32</v>
      </c>
      <c r="E17" s="2">
        <v>4</v>
      </c>
      <c r="F17" s="12"/>
      <c r="G17" s="12"/>
      <c r="J17" s="15" t="s">
        <v>17</v>
      </c>
      <c r="K17" s="15">
        <f t="shared" si="6"/>
        <v>0.5</v>
      </c>
      <c r="L17" s="15">
        <f t="shared" si="1"/>
        <v>0.66666666666666663</v>
      </c>
      <c r="M17" s="15">
        <f>IF($M$2="cost",MIN($M$6:$M$10)/M9,M9/MAX($M$6:$M$10))</f>
        <v>0.25</v>
      </c>
      <c r="N17" s="15">
        <f t="shared" si="2"/>
        <v>1</v>
      </c>
      <c r="O17" s="15">
        <f t="shared" si="8"/>
        <v>0.5</v>
      </c>
      <c r="P17" s="15">
        <f>IF($P$2="cost",MIN($P$6:$P$10)/P9,P9/MAX($P$6:$P$10))</f>
        <v>1</v>
      </c>
      <c r="Q17" s="11">
        <f t="shared" si="4"/>
        <v>0.65416666666666667</v>
      </c>
      <c r="R17" s="11">
        <f t="shared" si="5"/>
        <v>2</v>
      </c>
      <c r="S17" s="13"/>
    </row>
    <row r="18" spans="2:22">
      <c r="B18" s="2"/>
      <c r="C18" s="2"/>
      <c r="D18" s="4" t="s">
        <v>57</v>
      </c>
      <c r="E18" s="2">
        <v>3</v>
      </c>
      <c r="F18" s="12"/>
      <c r="G18" s="12"/>
      <c r="J18" s="15" t="s">
        <v>18</v>
      </c>
      <c r="K18" s="15">
        <f t="shared" si="6"/>
        <v>0.25</v>
      </c>
      <c r="L18" s="15">
        <f t="shared" si="1"/>
        <v>1</v>
      </c>
      <c r="M18" s="15">
        <f t="shared" si="7"/>
        <v>1</v>
      </c>
      <c r="N18" s="15">
        <f t="shared" si="2"/>
        <v>0.5</v>
      </c>
      <c r="O18" s="15">
        <f t="shared" si="8"/>
        <v>0.25</v>
      </c>
      <c r="P18" s="15">
        <f t="shared" si="3"/>
        <v>0.25</v>
      </c>
      <c r="Q18" s="11">
        <f t="shared" si="4"/>
        <v>0.55000000000000004</v>
      </c>
      <c r="R18" s="11">
        <f t="shared" si="5"/>
        <v>3</v>
      </c>
      <c r="S18" s="13"/>
    </row>
    <row r="19" spans="2:22">
      <c r="B19" s="2"/>
      <c r="C19" s="2"/>
      <c r="D19" s="4" t="s">
        <v>58</v>
      </c>
      <c r="E19" s="2">
        <v>2</v>
      </c>
      <c r="F19" s="12"/>
      <c r="G19" s="12"/>
      <c r="J19" s="16"/>
      <c r="K19" s="16"/>
      <c r="L19" s="16"/>
      <c r="M19" s="16"/>
      <c r="N19" s="16"/>
      <c r="O19" s="16"/>
      <c r="P19" s="16"/>
    </row>
    <row r="20" spans="2:22">
      <c r="B20" s="2"/>
      <c r="C20" s="2"/>
      <c r="D20" s="4" t="s">
        <v>59</v>
      </c>
      <c r="E20" s="2">
        <v>1</v>
      </c>
      <c r="F20" s="12"/>
      <c r="G20" s="12"/>
      <c r="J20" s="16"/>
      <c r="K20" s="16"/>
      <c r="L20" s="16"/>
      <c r="M20" s="16"/>
      <c r="N20" s="16"/>
      <c r="O20" s="16"/>
      <c r="P20" s="16"/>
      <c r="S20" s="13"/>
    </row>
    <row r="21" spans="2:22">
      <c r="B21" s="2">
        <v>3</v>
      </c>
      <c r="C21" s="2" t="s">
        <v>5</v>
      </c>
      <c r="D21" s="2" t="s">
        <v>33</v>
      </c>
      <c r="E21" s="2">
        <v>4</v>
      </c>
      <c r="F21" s="12"/>
      <c r="G21" s="12"/>
      <c r="J21" s="18"/>
      <c r="K21" s="18"/>
      <c r="L21" s="18"/>
      <c r="M21" s="18"/>
      <c r="N21" s="18"/>
      <c r="O21" s="18"/>
      <c r="P21" s="18"/>
      <c r="Q21" s="12"/>
      <c r="R21" s="12"/>
      <c r="S21" s="12"/>
      <c r="T21" s="12"/>
      <c r="U21" s="12"/>
      <c r="V21" s="12"/>
    </row>
    <row r="22" spans="2:22">
      <c r="B22" s="2"/>
      <c r="C22" s="2"/>
      <c r="D22" s="2" t="s">
        <v>24</v>
      </c>
      <c r="E22" s="2">
        <v>3</v>
      </c>
      <c r="F22" s="12"/>
      <c r="G22" s="12"/>
      <c r="J22" s="26"/>
      <c r="K22" s="27"/>
      <c r="L22" s="27"/>
      <c r="M22" s="27"/>
      <c r="N22" s="27"/>
      <c r="O22" s="27"/>
      <c r="P22" s="27"/>
      <c r="Q22" s="12"/>
      <c r="R22" s="12"/>
      <c r="S22" s="12"/>
      <c r="T22" s="12"/>
      <c r="U22" s="12"/>
      <c r="V22" s="12"/>
    </row>
    <row r="23" spans="2:22">
      <c r="B23" s="2"/>
      <c r="C23" s="2"/>
      <c r="D23" s="7" t="s">
        <v>47</v>
      </c>
      <c r="E23" s="2">
        <v>2</v>
      </c>
      <c r="F23" s="12"/>
      <c r="G23" s="12"/>
      <c r="J23" s="26"/>
      <c r="K23" s="18"/>
      <c r="L23" s="18"/>
      <c r="M23" s="18"/>
      <c r="N23" s="18"/>
      <c r="O23" s="18"/>
      <c r="P23" s="18"/>
      <c r="Q23" s="12"/>
      <c r="R23" s="12"/>
      <c r="S23" s="12"/>
      <c r="T23" s="12"/>
      <c r="U23" s="12"/>
      <c r="V23" s="12"/>
    </row>
    <row r="24" spans="2:22">
      <c r="B24" s="2"/>
      <c r="C24" s="2"/>
      <c r="D24" s="7" t="s">
        <v>46</v>
      </c>
      <c r="E24" s="2">
        <v>1</v>
      </c>
      <c r="F24" s="12"/>
      <c r="G24" s="12"/>
      <c r="J24" s="18"/>
      <c r="K24" s="18"/>
      <c r="L24" s="18"/>
      <c r="M24" s="18"/>
      <c r="N24" s="18"/>
      <c r="O24" s="18"/>
      <c r="P24" s="18"/>
      <c r="Q24" s="12"/>
      <c r="R24" s="12"/>
      <c r="S24" s="12"/>
      <c r="T24" s="12"/>
      <c r="U24" s="12"/>
      <c r="V24" s="12"/>
    </row>
    <row r="25" spans="2:22">
      <c r="B25" s="2">
        <v>4</v>
      </c>
      <c r="C25" s="2" t="s">
        <v>48</v>
      </c>
      <c r="D25" s="7" t="s">
        <v>29</v>
      </c>
      <c r="E25" s="2">
        <v>4</v>
      </c>
      <c r="F25" s="12"/>
      <c r="G25" s="12"/>
      <c r="J25" s="18"/>
      <c r="K25" s="18"/>
      <c r="L25" s="18"/>
      <c r="M25" s="18"/>
      <c r="N25" s="18"/>
      <c r="O25" s="18"/>
      <c r="P25" s="18"/>
      <c r="Q25" s="12"/>
      <c r="R25" s="12"/>
      <c r="S25" s="12"/>
      <c r="T25" s="12"/>
      <c r="U25" s="12"/>
      <c r="V25" s="12"/>
    </row>
    <row r="26" spans="2:22">
      <c r="B26" s="2"/>
      <c r="C26" s="2"/>
      <c r="D26" s="7" t="s">
        <v>30</v>
      </c>
      <c r="E26" s="2">
        <v>3</v>
      </c>
      <c r="F26" s="12"/>
      <c r="G26" s="12"/>
      <c r="J26" s="18"/>
      <c r="K26" s="18"/>
      <c r="L26" s="18"/>
      <c r="M26" s="18"/>
      <c r="N26" s="18"/>
      <c r="O26" s="18"/>
      <c r="P26" s="18"/>
      <c r="Q26" s="12"/>
      <c r="R26" s="12"/>
      <c r="S26" s="12"/>
      <c r="T26" s="12"/>
      <c r="U26" s="12"/>
      <c r="V26" s="12"/>
    </row>
    <row r="27" spans="2:22">
      <c r="B27" s="2"/>
      <c r="C27" s="2"/>
      <c r="D27" s="7" t="s">
        <v>27</v>
      </c>
      <c r="E27" s="2">
        <v>2</v>
      </c>
      <c r="F27" s="12"/>
      <c r="G27" s="12"/>
      <c r="J27" s="18"/>
      <c r="K27" s="18"/>
      <c r="L27" s="18"/>
      <c r="M27" s="18"/>
      <c r="N27" s="18"/>
      <c r="O27" s="18"/>
      <c r="P27" s="18"/>
      <c r="Q27" s="12"/>
      <c r="R27" s="12"/>
      <c r="S27" s="12"/>
      <c r="T27" s="12"/>
      <c r="U27" s="12"/>
      <c r="V27" s="12"/>
    </row>
    <row r="28" spans="2:22">
      <c r="B28" s="2"/>
      <c r="C28" s="2"/>
      <c r="D28" s="7" t="s">
        <v>49</v>
      </c>
      <c r="E28" s="2">
        <v>1</v>
      </c>
      <c r="F28" s="12"/>
      <c r="G28" s="12"/>
      <c r="J28" s="18"/>
      <c r="K28" s="18"/>
      <c r="L28" s="18"/>
      <c r="M28" s="18"/>
      <c r="N28" s="18"/>
      <c r="O28" s="18"/>
      <c r="P28" s="18"/>
      <c r="Q28" s="12"/>
      <c r="R28" s="12"/>
      <c r="S28" s="12"/>
      <c r="T28" s="12"/>
      <c r="U28" s="12"/>
      <c r="V28" s="12"/>
    </row>
    <row r="29" spans="2:22">
      <c r="B29" s="2">
        <v>5</v>
      </c>
      <c r="C29" s="2" t="s">
        <v>6</v>
      </c>
      <c r="D29" s="7" t="s">
        <v>25</v>
      </c>
      <c r="E29" s="2">
        <v>4</v>
      </c>
      <c r="F29" s="12"/>
      <c r="G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</row>
    <row r="30" spans="2:22">
      <c r="B30" s="2"/>
      <c r="C30" s="2"/>
      <c r="D30" s="7" t="s">
        <v>26</v>
      </c>
      <c r="E30" s="2">
        <v>3</v>
      </c>
      <c r="F30" s="12"/>
      <c r="G30" s="12"/>
      <c r="J30" s="16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</row>
    <row r="31" spans="2:22">
      <c r="B31" s="2"/>
      <c r="C31" s="2"/>
      <c r="D31" s="7" t="s">
        <v>27</v>
      </c>
      <c r="E31" s="2">
        <v>2</v>
      </c>
      <c r="F31" s="12"/>
      <c r="G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</row>
    <row r="32" spans="2:22">
      <c r="B32" s="2"/>
      <c r="C32" s="2"/>
      <c r="D32" s="7" t="s">
        <v>28</v>
      </c>
      <c r="E32" s="2">
        <v>1</v>
      </c>
      <c r="F32" s="12"/>
      <c r="G32" s="12"/>
      <c r="J32" s="16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</row>
    <row r="33" spans="1:22">
      <c r="B33" s="2">
        <v>5</v>
      </c>
      <c r="C33" s="2" t="s">
        <v>50</v>
      </c>
      <c r="D33" s="7" t="s">
        <v>54</v>
      </c>
      <c r="E33" s="2">
        <v>4</v>
      </c>
      <c r="F33" s="12"/>
      <c r="G33" s="12"/>
      <c r="J33" s="18"/>
      <c r="K33" s="19"/>
      <c r="L33" s="19"/>
      <c r="M33" s="19"/>
      <c r="N33" s="19"/>
      <c r="O33" s="19"/>
      <c r="P33" s="19"/>
      <c r="Q33" s="12"/>
      <c r="R33" s="12"/>
      <c r="S33" s="12"/>
      <c r="T33" s="12"/>
      <c r="U33" s="12"/>
      <c r="V33" s="12"/>
    </row>
    <row r="34" spans="1:22">
      <c r="B34" s="2"/>
      <c r="C34" s="2"/>
      <c r="D34" s="7" t="s">
        <v>51</v>
      </c>
      <c r="E34" s="2">
        <v>3</v>
      </c>
      <c r="F34" s="12"/>
      <c r="G34" s="12"/>
      <c r="J34" s="18"/>
      <c r="K34" s="19"/>
      <c r="L34" s="19"/>
      <c r="M34" s="19"/>
      <c r="N34" s="19"/>
      <c r="O34" s="19"/>
      <c r="P34" s="19"/>
      <c r="Q34" s="12"/>
      <c r="R34" s="12"/>
      <c r="S34" s="12"/>
      <c r="T34" s="12"/>
      <c r="U34" s="12"/>
      <c r="V34" s="12"/>
    </row>
    <row r="35" spans="1:22">
      <c r="B35" s="2"/>
      <c r="C35" s="2"/>
      <c r="D35" s="7" t="s">
        <v>53</v>
      </c>
      <c r="E35" s="2">
        <v>2</v>
      </c>
      <c r="F35" s="12"/>
      <c r="G35" s="12"/>
      <c r="J35" s="18"/>
      <c r="K35" s="19"/>
      <c r="L35" s="19"/>
      <c r="M35" s="19"/>
      <c r="N35" s="19"/>
      <c r="O35" s="19"/>
      <c r="P35" s="19"/>
      <c r="Q35" s="12"/>
      <c r="R35" s="12"/>
      <c r="S35" s="12"/>
      <c r="T35" s="12"/>
      <c r="U35" s="12"/>
      <c r="V35" s="12"/>
    </row>
    <row r="36" spans="1:22">
      <c r="B36" s="2"/>
      <c r="C36" s="2"/>
      <c r="D36" s="7" t="s">
        <v>52</v>
      </c>
      <c r="E36" s="2">
        <v>1</v>
      </c>
      <c r="F36" s="12"/>
      <c r="G36" s="12"/>
      <c r="J36" s="18"/>
      <c r="K36" s="19"/>
      <c r="L36" s="19"/>
      <c r="M36" s="19"/>
      <c r="N36" s="19"/>
      <c r="O36" s="19"/>
      <c r="P36" s="19"/>
      <c r="Q36" s="12"/>
      <c r="R36" s="12"/>
      <c r="S36" s="12"/>
      <c r="T36" s="12"/>
      <c r="U36" s="12"/>
      <c r="V36" s="12"/>
    </row>
    <row r="37" spans="1:22">
      <c r="J37" s="18"/>
      <c r="K37" s="19"/>
      <c r="L37" s="19"/>
      <c r="M37" s="19"/>
      <c r="N37" s="19"/>
      <c r="O37" s="19"/>
      <c r="P37" s="19"/>
      <c r="Q37" s="12"/>
      <c r="R37" s="12"/>
      <c r="S37" s="12"/>
      <c r="T37" s="12"/>
      <c r="U37" s="12"/>
      <c r="V37" s="12"/>
    </row>
    <row r="38" spans="1:22">
      <c r="D38" s="16" t="s">
        <v>55</v>
      </c>
      <c r="E38" s="16" t="s">
        <v>55</v>
      </c>
      <c r="F38" s="16" t="s">
        <v>55</v>
      </c>
      <c r="G38" s="16" t="s">
        <v>55</v>
      </c>
      <c r="H38" s="16" t="s">
        <v>38</v>
      </c>
      <c r="I38" s="16" t="s">
        <v>55</v>
      </c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</row>
    <row r="39" spans="1:22">
      <c r="A39" s="30" t="s">
        <v>0</v>
      </c>
      <c r="B39" s="31" t="s">
        <v>21</v>
      </c>
      <c r="C39" s="31"/>
      <c r="D39" s="32" t="s">
        <v>3</v>
      </c>
      <c r="E39" s="32" t="s">
        <v>4</v>
      </c>
      <c r="F39" s="32" t="s">
        <v>5</v>
      </c>
      <c r="G39" s="32" t="s">
        <v>56</v>
      </c>
      <c r="H39" s="32" t="s">
        <v>6</v>
      </c>
      <c r="I39" s="32" t="s">
        <v>50</v>
      </c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</row>
    <row r="40" spans="1:22" s="11" customFormat="1">
      <c r="A40" s="30"/>
      <c r="B40" s="31"/>
      <c r="C40" s="31"/>
      <c r="D40" s="32"/>
      <c r="E40" s="32"/>
      <c r="F40" s="32"/>
      <c r="G40" s="32"/>
      <c r="H40" s="32"/>
      <c r="I40" s="3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</row>
    <row r="41" spans="1:22">
      <c r="A41" s="17">
        <v>1</v>
      </c>
      <c r="B41" s="20" t="s">
        <v>60</v>
      </c>
      <c r="C41" s="20"/>
      <c r="D41" s="28">
        <v>4000000</v>
      </c>
      <c r="E41" s="29">
        <v>0</v>
      </c>
      <c r="F41" s="28">
        <v>1100000</v>
      </c>
      <c r="G41" s="29">
        <v>4</v>
      </c>
      <c r="H41" s="29" t="s">
        <v>25</v>
      </c>
      <c r="I41" s="29">
        <v>4</v>
      </c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</row>
    <row r="42" spans="1:22">
      <c r="A42" s="17">
        <v>2</v>
      </c>
      <c r="B42" s="20" t="s">
        <v>61</v>
      </c>
      <c r="C42" s="20"/>
      <c r="D42" s="28">
        <v>3000000</v>
      </c>
      <c r="E42" s="29">
        <v>2</v>
      </c>
      <c r="F42" s="28">
        <v>1200000</v>
      </c>
      <c r="G42" s="29">
        <v>3</v>
      </c>
      <c r="H42" s="29" t="s">
        <v>27</v>
      </c>
      <c r="I42" s="29">
        <v>3</v>
      </c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</row>
    <row r="43" spans="1:22">
      <c r="A43" s="17">
        <v>3</v>
      </c>
      <c r="B43" s="20" t="s">
        <v>62</v>
      </c>
      <c r="C43" s="20"/>
      <c r="D43" s="28">
        <v>1500000</v>
      </c>
      <c r="E43" s="29">
        <v>3</v>
      </c>
      <c r="F43" s="28">
        <v>1450000</v>
      </c>
      <c r="G43" s="29">
        <v>2</v>
      </c>
      <c r="H43" s="29" t="s">
        <v>25</v>
      </c>
      <c r="I43" s="29">
        <v>1</v>
      </c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</row>
    <row r="44" spans="1:22">
      <c r="A44" s="17">
        <v>4</v>
      </c>
      <c r="B44" s="20" t="s">
        <v>63</v>
      </c>
      <c r="C44" s="20"/>
      <c r="D44" s="28">
        <v>2100000</v>
      </c>
      <c r="E44" s="29">
        <v>2</v>
      </c>
      <c r="F44" s="28">
        <v>1200000</v>
      </c>
      <c r="G44" s="29">
        <v>2</v>
      </c>
      <c r="H44" s="29" t="s">
        <v>27</v>
      </c>
      <c r="I44" s="29">
        <v>1</v>
      </c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</row>
    <row r="45" spans="1:22">
      <c r="A45" s="17">
        <v>5</v>
      </c>
      <c r="B45" s="20" t="s">
        <v>64</v>
      </c>
      <c r="C45" s="20"/>
      <c r="D45" s="28">
        <v>8000000</v>
      </c>
      <c r="E45" s="29">
        <v>5</v>
      </c>
      <c r="F45" s="28">
        <v>5000000</v>
      </c>
      <c r="G45" s="29">
        <v>4</v>
      </c>
      <c r="H45" s="29" t="s">
        <v>31</v>
      </c>
      <c r="I45" s="29">
        <v>4</v>
      </c>
    </row>
    <row r="46" spans="1:22">
      <c r="D46" s="11"/>
    </row>
    <row r="47" spans="1:22">
      <c r="D47" s="10">
        <v>4000000</v>
      </c>
      <c r="E47" s="10">
        <v>0</v>
      </c>
      <c r="F47" s="10">
        <v>1100000</v>
      </c>
      <c r="G47" s="14">
        <v>4</v>
      </c>
      <c r="H47" s="10">
        <v>4</v>
      </c>
      <c r="I47" s="14">
        <v>4</v>
      </c>
    </row>
    <row r="48" spans="1:22">
      <c r="D48" s="10">
        <v>3000000</v>
      </c>
      <c r="E48" s="10">
        <v>2</v>
      </c>
      <c r="F48" s="10">
        <v>1200000</v>
      </c>
      <c r="G48" s="14">
        <v>3</v>
      </c>
      <c r="H48" s="10">
        <v>2</v>
      </c>
      <c r="I48" s="14">
        <v>3</v>
      </c>
    </row>
    <row r="49" spans="4:9">
      <c r="D49" s="10">
        <v>1500000</v>
      </c>
      <c r="E49" s="10">
        <v>3</v>
      </c>
      <c r="F49" s="10">
        <v>1450000</v>
      </c>
      <c r="G49" s="14">
        <v>2</v>
      </c>
      <c r="H49" s="10">
        <v>4</v>
      </c>
      <c r="I49" s="14">
        <v>1</v>
      </c>
    </row>
    <row r="50" spans="4:9">
      <c r="D50" s="10">
        <v>2100000</v>
      </c>
      <c r="E50" s="10">
        <v>2</v>
      </c>
      <c r="F50" s="10">
        <v>1200000</v>
      </c>
      <c r="G50" s="14">
        <v>2</v>
      </c>
      <c r="H50" s="10">
        <v>2</v>
      </c>
      <c r="I50" s="14">
        <v>1</v>
      </c>
    </row>
    <row r="51" spans="4:9">
      <c r="D51" s="10">
        <v>8000000</v>
      </c>
      <c r="E51" s="10">
        <v>5</v>
      </c>
      <c r="F51" s="10">
        <v>5000000</v>
      </c>
      <c r="G51" s="14">
        <v>4</v>
      </c>
      <c r="H51" s="10">
        <v>1</v>
      </c>
      <c r="I51" s="14">
        <v>4</v>
      </c>
    </row>
    <row r="53" spans="4:9">
      <c r="D53" s="14">
        <v>4</v>
      </c>
      <c r="E53" s="14">
        <v>4</v>
      </c>
      <c r="F53" s="3">
        <v>4</v>
      </c>
      <c r="G53" s="14">
        <v>4</v>
      </c>
      <c r="H53" s="10">
        <v>4</v>
      </c>
      <c r="I53" s="14">
        <v>4</v>
      </c>
    </row>
    <row r="54" spans="4:9">
      <c r="D54" s="14">
        <v>3</v>
      </c>
      <c r="E54" s="14">
        <v>3</v>
      </c>
      <c r="F54" s="3">
        <v>4</v>
      </c>
      <c r="G54" s="14">
        <v>3</v>
      </c>
      <c r="H54" s="10">
        <v>2</v>
      </c>
      <c r="I54" s="14">
        <v>3</v>
      </c>
    </row>
    <row r="55" spans="4:9">
      <c r="D55" s="14">
        <v>1</v>
      </c>
      <c r="E55" s="14">
        <v>3</v>
      </c>
      <c r="F55" s="3">
        <v>4</v>
      </c>
      <c r="G55" s="14">
        <v>2</v>
      </c>
      <c r="H55" s="10">
        <v>4</v>
      </c>
      <c r="I55" s="14">
        <v>1</v>
      </c>
    </row>
    <row r="56" spans="4:9">
      <c r="D56" s="14">
        <v>2</v>
      </c>
      <c r="E56" s="14">
        <v>3</v>
      </c>
      <c r="F56" s="3">
        <v>4</v>
      </c>
      <c r="G56" s="14">
        <v>2</v>
      </c>
      <c r="H56" s="10">
        <v>2</v>
      </c>
      <c r="I56" s="14">
        <v>1</v>
      </c>
    </row>
    <row r="57" spans="4:9">
      <c r="D57" s="14">
        <v>4</v>
      </c>
      <c r="E57" s="14">
        <v>2</v>
      </c>
      <c r="F57" s="3">
        <v>1</v>
      </c>
      <c r="G57" s="14">
        <v>4</v>
      </c>
      <c r="H57" s="10">
        <v>1</v>
      </c>
      <c r="I57" s="14">
        <v>4</v>
      </c>
    </row>
  </sheetData>
  <mergeCells count="19">
    <mergeCell ref="K4:P4"/>
    <mergeCell ref="J4:J5"/>
    <mergeCell ref="K12:P12"/>
    <mergeCell ref="J12:J13"/>
    <mergeCell ref="G39:G40"/>
    <mergeCell ref="H39:H40"/>
    <mergeCell ref="I39:I40"/>
    <mergeCell ref="J22:J23"/>
    <mergeCell ref="K22:P22"/>
    <mergeCell ref="B45:C45"/>
    <mergeCell ref="B39:C40"/>
    <mergeCell ref="D39:D40"/>
    <mergeCell ref="E39:E40"/>
    <mergeCell ref="F39:F40"/>
    <mergeCell ref="A39:A40"/>
    <mergeCell ref="B41:C41"/>
    <mergeCell ref="B42:C42"/>
    <mergeCell ref="B43:C43"/>
    <mergeCell ref="B44:C44"/>
  </mergeCells>
  <pageMargins left="0.7" right="0.7" top="0.75" bottom="0.75" header="0.3" footer="0.3"/>
  <pageSetup paperSize="256"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VITA</dc:creator>
  <cp:lastModifiedBy>mabok</cp:lastModifiedBy>
  <dcterms:created xsi:type="dcterms:W3CDTF">2019-05-05T02:45:13Z</dcterms:created>
  <dcterms:modified xsi:type="dcterms:W3CDTF">2019-05-15T08:47:34Z</dcterms:modified>
</cp:coreProperties>
</file>